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 교무기획\2022년 2월 업무\1.입학식관련\"/>
    </mc:Choice>
  </mc:AlternateContent>
  <xr:revisionPtr revIDLastSave="0" documentId="13_ncr:1_{ABA6507A-D7AB-44B8-A4C8-D6B87E1ED9A4}" xr6:coauthVersionLast="47" xr6:coauthVersionMax="47" xr10:uidLastSave="{00000000-0000-0000-0000-000000000000}"/>
  <bookViews>
    <workbookView xWindow="-120" yWindow="-120" windowWidth="29040" windowHeight="15840" activeTab="1" xr2:uid="{66A8A49F-4294-43D0-A438-2A1C8357F452}"/>
  </bookViews>
  <sheets>
    <sheet name="임시반 기준" sheetId="4" r:id="rId1"/>
    <sheet name="신반 기준" sheetId="3" r:id="rId2"/>
    <sheet name="2023학년도 성적순" sheetId="1" state="hidden" r:id="rId3"/>
  </sheets>
  <definedNames>
    <definedName name="_xlnm._FilterDatabase" localSheetId="2" hidden="1">'2023학년도 성적순'!$A$2:$N$206</definedName>
    <definedName name="_xlnm._FilterDatabase" localSheetId="1" hidden="1">'신반 기준'!$A$2:$F$206</definedName>
    <definedName name="_xlnm._FilterDatabase" localSheetId="0" hidden="1">'임시반 기준'!$A$2:$J$206</definedName>
    <definedName name="_xlnm.Print_Area" localSheetId="1">'신반 기준'!$A$1:$G$206</definedName>
    <definedName name="_xlnm.Print_Area" localSheetId="0">'임시반 기준'!$A$1:$I$206</definedName>
    <definedName name="_xlnm.Print_Titles" localSheetId="1">'신반 기준'!$1:$2</definedName>
    <definedName name="_xlnm.Print_Titles" localSheetId="0">'임시반 기준'!$1:$2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4" l="1"/>
  <c r="D130" i="3"/>
  <c r="D156" i="3"/>
  <c r="D53" i="3"/>
  <c r="D129" i="3"/>
  <c r="D79" i="3"/>
  <c r="D206" i="3"/>
  <c r="D181" i="3"/>
  <c r="D128" i="3"/>
  <c r="D78" i="3"/>
  <c r="D180" i="3"/>
  <c r="D127" i="3"/>
  <c r="D52" i="3"/>
  <c r="D104" i="3"/>
  <c r="D155" i="3"/>
  <c r="D179" i="3"/>
  <c r="D126" i="3"/>
  <c r="D51" i="3"/>
  <c r="D205" i="3"/>
  <c r="D103" i="3"/>
  <c r="D154" i="3"/>
  <c r="D204" i="3"/>
  <c r="D125" i="3"/>
  <c r="D203" i="3"/>
  <c r="D102" i="3"/>
  <c r="D50" i="3"/>
  <c r="D49" i="3"/>
  <c r="D48" i="3"/>
  <c r="D27" i="3"/>
  <c r="D101" i="3"/>
  <c r="D202" i="3"/>
  <c r="D201" i="3"/>
  <c r="D153" i="3"/>
  <c r="D124" i="3"/>
  <c r="D123" i="3"/>
  <c r="D178" i="3"/>
  <c r="D100" i="3"/>
  <c r="D77" i="3"/>
  <c r="D99" i="3"/>
  <c r="D200" i="3"/>
  <c r="D152" i="3"/>
  <c r="D76" i="3"/>
  <c r="D98" i="3"/>
  <c r="D75" i="3"/>
  <c r="D177" i="3"/>
  <c r="D176" i="3"/>
  <c r="D151" i="3"/>
  <c r="D26" i="3"/>
  <c r="D97" i="3"/>
  <c r="D47" i="3"/>
  <c r="D122" i="3"/>
  <c r="D175" i="3"/>
  <c r="D199" i="3"/>
  <c r="D96" i="3"/>
  <c r="D121" i="3"/>
  <c r="D120" i="3"/>
  <c r="D46" i="3"/>
  <c r="D25" i="3"/>
  <c r="D95" i="3"/>
  <c r="D198" i="3"/>
  <c r="D74" i="3"/>
  <c r="D174" i="3"/>
  <c r="D94" i="3"/>
  <c r="D119" i="3"/>
  <c r="D150" i="3"/>
  <c r="D24" i="3"/>
  <c r="D118" i="3"/>
  <c r="D23" i="3"/>
  <c r="D22" i="3"/>
  <c r="D149" i="3"/>
  <c r="D197" i="3"/>
  <c r="D45" i="3"/>
  <c r="D21" i="3"/>
  <c r="D117" i="3"/>
  <c r="D148" i="3"/>
  <c r="D20" i="3"/>
  <c r="D173" i="3"/>
  <c r="D147" i="3"/>
  <c r="D44" i="3"/>
  <c r="D172" i="3"/>
  <c r="D146" i="3"/>
  <c r="D116" i="3"/>
  <c r="D115" i="3"/>
  <c r="D196" i="3"/>
  <c r="D195" i="3"/>
  <c r="D114" i="3"/>
  <c r="D171" i="3"/>
  <c r="D73" i="3"/>
  <c r="D170" i="3"/>
  <c r="D43" i="3"/>
  <c r="D72" i="3"/>
  <c r="D71" i="3"/>
  <c r="D169" i="3"/>
  <c r="D194" i="3"/>
  <c r="D70" i="3"/>
  <c r="D168" i="3"/>
  <c r="D145" i="3"/>
  <c r="D19" i="3"/>
  <c r="D42" i="3"/>
  <c r="D18" i="3"/>
  <c r="D17" i="3"/>
  <c r="D41" i="3"/>
  <c r="D193" i="3"/>
  <c r="D16" i="3"/>
  <c r="D15" i="3"/>
  <c r="D40" i="3"/>
  <c r="D69" i="3"/>
  <c r="D93" i="3"/>
  <c r="D92" i="3"/>
  <c r="D68" i="3"/>
  <c r="D144" i="3"/>
  <c r="D143" i="3"/>
  <c r="D113" i="3"/>
  <c r="D112" i="3"/>
  <c r="D67" i="3"/>
  <c r="D91" i="3"/>
  <c r="D192" i="3"/>
  <c r="D111" i="3"/>
  <c r="D110" i="3"/>
  <c r="D191" i="3"/>
  <c r="D39" i="3"/>
  <c r="D142" i="3"/>
  <c r="D66" i="3"/>
  <c r="D167" i="3"/>
  <c r="D109" i="3"/>
  <c r="D141" i="3"/>
  <c r="D140" i="3"/>
  <c r="D139" i="3"/>
  <c r="D166" i="3"/>
  <c r="D90" i="3"/>
  <c r="D165" i="3"/>
  <c r="D38" i="3"/>
  <c r="D14" i="3"/>
  <c r="D89" i="3"/>
  <c r="D13" i="3"/>
  <c r="D164" i="3"/>
  <c r="D65" i="3"/>
  <c r="D64" i="3"/>
  <c r="D163" i="3"/>
  <c r="D162" i="3"/>
  <c r="D108" i="3"/>
  <c r="D63" i="3"/>
  <c r="D107" i="3"/>
  <c r="D138" i="3"/>
  <c r="D190" i="3"/>
  <c r="D189" i="3"/>
  <c r="D62" i="3"/>
  <c r="D137" i="3"/>
  <c r="D188" i="3"/>
  <c r="D88" i="3"/>
  <c r="D106" i="3"/>
  <c r="D87" i="3"/>
  <c r="D187" i="3"/>
  <c r="D136" i="3"/>
  <c r="D61" i="3"/>
  <c r="D37" i="3"/>
  <c r="D161" i="3"/>
  <c r="D12" i="3"/>
  <c r="D86" i="3"/>
  <c r="D60" i="3"/>
  <c r="D160" i="3"/>
  <c r="D59" i="3"/>
  <c r="D11" i="3"/>
  <c r="D135" i="3"/>
  <c r="D85" i="3"/>
  <c r="D10" i="3"/>
  <c r="D36" i="3"/>
  <c r="D35" i="3"/>
  <c r="D186" i="3"/>
  <c r="D134" i="3"/>
  <c r="D34" i="3"/>
  <c r="D9" i="3"/>
  <c r="D159" i="3"/>
  <c r="D58" i="3"/>
  <c r="D185" i="3"/>
  <c r="D133" i="3"/>
  <c r="D158" i="3"/>
  <c r="D8" i="3"/>
  <c r="D57" i="3"/>
  <c r="D7" i="3"/>
  <c r="D84" i="3"/>
  <c r="D184" i="3"/>
  <c r="D83" i="3"/>
  <c r="D183" i="3"/>
  <c r="D33" i="3"/>
  <c r="D6" i="3"/>
  <c r="D182" i="3"/>
  <c r="D132" i="3"/>
  <c r="D32" i="3"/>
  <c r="D5" i="3"/>
  <c r="D131" i="3"/>
  <c r="D157" i="3"/>
  <c r="D31" i="3"/>
  <c r="D82" i="3"/>
  <c r="D56" i="3"/>
  <c r="D81" i="3"/>
  <c r="D4" i="3"/>
  <c r="D3" i="3"/>
  <c r="D80" i="3"/>
  <c r="D30" i="3"/>
  <c r="D105" i="3"/>
  <c r="D29" i="3"/>
  <c r="D55" i="3"/>
  <c r="D28" i="3"/>
  <c r="D54" i="3"/>
  <c r="O10" i="4"/>
  <c r="N10" i="4"/>
  <c r="L10" i="4"/>
  <c r="O9" i="4"/>
  <c r="N9" i="4"/>
  <c r="L9" i="4"/>
  <c r="O8" i="4"/>
  <c r="N8" i="4"/>
  <c r="L8" i="4"/>
  <c r="O7" i="4"/>
  <c r="N7" i="4"/>
  <c r="L7" i="4"/>
  <c r="O6" i="4"/>
  <c r="N6" i="4"/>
  <c r="L6" i="4"/>
  <c r="O5" i="4"/>
  <c r="N5" i="4"/>
  <c r="L5" i="4"/>
  <c r="O4" i="4"/>
  <c r="N4" i="4"/>
  <c r="L4" i="4"/>
  <c r="O3" i="4"/>
  <c r="N3" i="4"/>
  <c r="O1" i="4"/>
  <c r="N1" i="4"/>
  <c r="S17" i="1"/>
  <c r="T13" i="1"/>
  <c r="T10" i="1"/>
  <c r="T9" i="1"/>
  <c r="T8" i="1"/>
  <c r="T7" i="1"/>
  <c r="T6" i="1"/>
  <c r="T5" i="1"/>
  <c r="T4" i="1"/>
  <c r="U4" i="1" s="1"/>
  <c r="T3" i="1"/>
  <c r="U3" i="1" s="1"/>
  <c r="S10" i="1"/>
  <c r="S9" i="1"/>
  <c r="S8" i="1"/>
  <c r="S7" i="1"/>
  <c r="S6" i="1"/>
  <c r="S5" i="1"/>
  <c r="S4" i="1"/>
  <c r="S3" i="1"/>
  <c r="T1" i="1"/>
  <c r="S1" i="1"/>
  <c r="R10" i="1"/>
  <c r="R9" i="1"/>
  <c r="R8" i="1"/>
  <c r="R7" i="1"/>
  <c r="R6" i="1"/>
  <c r="R5" i="1"/>
  <c r="R4" i="1"/>
  <c r="R3" i="1"/>
  <c r="P10" i="1"/>
  <c r="P9" i="1"/>
  <c r="P8" i="1"/>
  <c r="P7" i="1"/>
  <c r="P6" i="1"/>
  <c r="P5" i="1"/>
  <c r="P4" i="1"/>
  <c r="P3" i="1"/>
  <c r="P5" i="4" l="1"/>
  <c r="P7" i="4"/>
  <c r="P8" i="4"/>
  <c r="P9" i="4"/>
  <c r="P6" i="4"/>
  <c r="P10" i="4"/>
  <c r="P3" i="4"/>
  <c r="P4" i="4"/>
  <c r="U10" i="1"/>
  <c r="U9" i="1"/>
  <c r="U8" i="1"/>
  <c r="U7" i="1"/>
  <c r="U6" i="1"/>
  <c r="U5" i="1"/>
</calcChain>
</file>

<file path=xl/sharedStrings.xml><?xml version="1.0" encoding="utf-8"?>
<sst xmlns="http://schemas.openxmlformats.org/spreadsheetml/2006/main" count="2568" uniqueCount="678">
  <si>
    <t>송원고등학교</t>
    <phoneticPr fontId="2" type="noConversion"/>
  </si>
  <si>
    <t>연번</t>
  </si>
  <si>
    <t>성명</t>
  </si>
  <si>
    <t>성별</t>
  </si>
  <si>
    <t>반</t>
  </si>
  <si>
    <t>번호</t>
  </si>
  <si>
    <t>생년월일</t>
  </si>
  <si>
    <t>석차백분율</t>
  </si>
  <si>
    <t>출신학교</t>
  </si>
  <si>
    <t>제2외국어 선택</t>
    <phoneticPr fontId="2" type="noConversion"/>
  </si>
  <si>
    <t>학생☏</t>
  </si>
  <si>
    <t>보호자☏</t>
  </si>
  <si>
    <t>노한울</t>
  </si>
  <si>
    <t>남자</t>
  </si>
  <si>
    <t>2007.09.11</t>
  </si>
  <si>
    <t>금호중학교</t>
  </si>
  <si>
    <t>010-6624-8049</t>
  </si>
  <si>
    <t>010-8606-8049</t>
  </si>
  <si>
    <t>남정민</t>
  </si>
  <si>
    <t>2007.02.21</t>
  </si>
  <si>
    <t>광덕중학교</t>
  </si>
  <si>
    <t>010-5299-2804</t>
  </si>
  <si>
    <t>010-8664-2804</t>
  </si>
  <si>
    <t>박재준</t>
  </si>
  <si>
    <t>2007.04.02</t>
  </si>
  <si>
    <t>진남중학교</t>
  </si>
  <si>
    <t>010-5955-3209</t>
  </si>
  <si>
    <t>010-9430-3209</t>
  </si>
  <si>
    <t>백정훈</t>
  </si>
  <si>
    <t>2007.09.14</t>
  </si>
  <si>
    <t>주월중학교</t>
  </si>
  <si>
    <t>010-8693-8575</t>
  </si>
  <si>
    <t>010-4607-3893</t>
  </si>
  <si>
    <t>정승현</t>
  </si>
  <si>
    <t>2007.12.07</t>
  </si>
  <si>
    <t>광주서석중학교</t>
  </si>
  <si>
    <t>강민우</t>
  </si>
  <si>
    <t>2007.03.23</t>
  </si>
  <si>
    <t>광주동성중학교</t>
  </si>
  <si>
    <t>010-2718-0323</t>
  </si>
  <si>
    <t>남민우</t>
  </si>
  <si>
    <t>2007.05.28</t>
  </si>
  <si>
    <t>광주송원중학교</t>
  </si>
  <si>
    <t>010-3521-3313</t>
  </si>
  <si>
    <t>010-4048-1035</t>
  </si>
  <si>
    <t>정재헌</t>
  </si>
  <si>
    <t>2007.11.20</t>
  </si>
  <si>
    <t>문성중학교</t>
  </si>
  <si>
    <t>조민호</t>
  </si>
  <si>
    <t>2007.01.16</t>
  </si>
  <si>
    <t>효천중학교</t>
  </si>
  <si>
    <t>010-4694-2939</t>
  </si>
  <si>
    <t>010-8924-2939</t>
  </si>
  <si>
    <t>곽노겸</t>
  </si>
  <si>
    <t>2007.07.18</t>
  </si>
  <si>
    <t>광주검정타시도</t>
  </si>
  <si>
    <t>010-9263-1749</t>
  </si>
  <si>
    <t>010-8877-1749</t>
  </si>
  <si>
    <t>서기현</t>
  </si>
  <si>
    <t>2007.11.19</t>
  </si>
  <si>
    <t>광주중학교</t>
  </si>
  <si>
    <t>김은총</t>
  </si>
  <si>
    <t>2007.01.02</t>
  </si>
  <si>
    <t>박현준</t>
  </si>
  <si>
    <t>2007.09.03</t>
  </si>
  <si>
    <t>전출</t>
    <phoneticPr fontId="2" type="noConversion"/>
  </si>
  <si>
    <t>010-2007-6310</t>
  </si>
  <si>
    <t>010-7669-5743</t>
  </si>
  <si>
    <t>양상훈</t>
  </si>
  <si>
    <t>2007.02.22</t>
  </si>
  <si>
    <t>01057846184</t>
  </si>
  <si>
    <t>010-3623-6184</t>
  </si>
  <si>
    <t>이건우</t>
  </si>
  <si>
    <t>2007.02.24</t>
  </si>
  <si>
    <t>김정훈</t>
  </si>
  <si>
    <t>2007.05.02</t>
  </si>
  <si>
    <t>김서윤</t>
  </si>
  <si>
    <t>2007.10.25</t>
  </si>
  <si>
    <t>010-3009-1625</t>
  </si>
  <si>
    <t>010-6857-0823</t>
  </si>
  <si>
    <t>김도형</t>
  </si>
  <si>
    <t>2007.11.25</t>
  </si>
  <si>
    <t>강민구</t>
  </si>
  <si>
    <t>2007.05.04</t>
  </si>
  <si>
    <t>광주무진중학교</t>
  </si>
  <si>
    <t>010-3243-4404</t>
  </si>
  <si>
    <t>010-2680-4404</t>
  </si>
  <si>
    <t>반시후</t>
  </si>
  <si>
    <t>2007.06.13</t>
  </si>
  <si>
    <t>풍암중학교</t>
  </si>
  <si>
    <t>노태훈</t>
  </si>
  <si>
    <t>2007.01.17</t>
  </si>
  <si>
    <t>010148260388</t>
  </si>
  <si>
    <t>010-8744-0388</t>
  </si>
  <si>
    <t>김지성</t>
  </si>
  <si>
    <t>2007.03.05</t>
  </si>
  <si>
    <t>상무중학교</t>
  </si>
  <si>
    <t>010-7652-6448</t>
  </si>
  <si>
    <t>010-5509-4860</t>
  </si>
  <si>
    <t>정현서</t>
  </si>
  <si>
    <t>2007.07.31</t>
  </si>
  <si>
    <t>중국어Ⅰ</t>
  </si>
  <si>
    <t>010-8899-4963</t>
  </si>
  <si>
    <t>010-2112-4963</t>
  </si>
  <si>
    <t>이현승</t>
  </si>
  <si>
    <t>2007.04.06</t>
  </si>
  <si>
    <t>01084414323</t>
  </si>
  <si>
    <t>010-3288-4323</t>
  </si>
  <si>
    <t>오유준</t>
  </si>
  <si>
    <t>2007.01.07</t>
  </si>
  <si>
    <t>010-3198-7294</t>
  </si>
  <si>
    <t>010-4609-8568</t>
  </si>
  <si>
    <t>강승진</t>
  </si>
  <si>
    <t>2007.08.06</t>
  </si>
  <si>
    <t>010-6605-5968</t>
  </si>
  <si>
    <t>010-6623-5968</t>
  </si>
  <si>
    <t>선도현</t>
  </si>
  <si>
    <t>2007.02.06</t>
  </si>
  <si>
    <t>010-4535-9575</t>
  </si>
  <si>
    <t>010-9283-9575</t>
  </si>
  <si>
    <t>최현우</t>
  </si>
  <si>
    <t>2007.08.23</t>
  </si>
  <si>
    <t>오정민</t>
  </si>
  <si>
    <t>2007.06.05</t>
  </si>
  <si>
    <t>운리중학교</t>
  </si>
  <si>
    <t>010-9473-3958</t>
  </si>
  <si>
    <t>010-9473-3938</t>
  </si>
  <si>
    <t>전종현</t>
  </si>
  <si>
    <t>2007.05.29</t>
  </si>
  <si>
    <t>010-2891-6686</t>
  </si>
  <si>
    <t>010-8456-6686</t>
  </si>
  <si>
    <t>조민건</t>
  </si>
  <si>
    <t>2007.01.18</t>
  </si>
  <si>
    <t>010-8546-6747</t>
  </si>
  <si>
    <t>010-5632-0429</t>
  </si>
  <si>
    <t>김성근</t>
  </si>
  <si>
    <t>2007.09.07</t>
  </si>
  <si>
    <t>광주효광중학교</t>
  </si>
  <si>
    <t>010-6450-3249</t>
  </si>
  <si>
    <t>010-4666-3249</t>
  </si>
  <si>
    <t>김건우</t>
  </si>
  <si>
    <t>임정후</t>
  </si>
  <si>
    <t>2007.08.13</t>
  </si>
  <si>
    <t>010-3711-3343</t>
  </si>
  <si>
    <t>010-6300-3158</t>
  </si>
  <si>
    <t>김기보</t>
  </si>
  <si>
    <t>2007.03.16</t>
  </si>
  <si>
    <t>010-9329-3456</t>
  </si>
  <si>
    <t>최유준</t>
  </si>
  <si>
    <t>010-7935-0844</t>
    <phoneticPr fontId="2" type="noConversion"/>
  </si>
  <si>
    <t>구민선</t>
  </si>
  <si>
    <t>2007.02.07</t>
  </si>
  <si>
    <t>광주화정중학교</t>
  </si>
  <si>
    <t>010-4034-3678</t>
  </si>
  <si>
    <t>010-5092-3678</t>
  </si>
  <si>
    <t>조재증</t>
  </si>
  <si>
    <t>2007.03.21</t>
  </si>
  <si>
    <t>010-3684-8309</t>
  </si>
  <si>
    <t>010-3644-8309</t>
  </si>
  <si>
    <t>서동우</t>
  </si>
  <si>
    <t>2007.03.26</t>
  </si>
  <si>
    <t>광주동명중학교</t>
  </si>
  <si>
    <t>010.3198.0595</t>
  </si>
  <si>
    <t>010.3624.0595</t>
  </si>
  <si>
    <t>문현수</t>
  </si>
  <si>
    <t>2007.05.25</t>
  </si>
  <si>
    <t>조의현</t>
  </si>
  <si>
    <t>2007.07.16</t>
  </si>
  <si>
    <t>010-8205-4742</t>
  </si>
  <si>
    <t>010-4209-3326</t>
  </si>
  <si>
    <t>김성현</t>
  </si>
  <si>
    <t>2007.05.26</t>
  </si>
  <si>
    <t>010-3784-1863</t>
  </si>
  <si>
    <t>010-6323-1863</t>
  </si>
  <si>
    <t>손영민</t>
  </si>
  <si>
    <t>010-8688-1370</t>
    <phoneticPr fontId="2" type="noConversion"/>
  </si>
  <si>
    <t>010.3070.1370</t>
  </si>
  <si>
    <t>정호찬</t>
  </si>
  <si>
    <t>2007.01.24</t>
  </si>
  <si>
    <t>010-8695-0290</t>
  </si>
  <si>
    <t>010-8948-0290</t>
  </si>
  <si>
    <t>이배욱</t>
  </si>
  <si>
    <t>2007.12.30</t>
  </si>
  <si>
    <t>이우경</t>
  </si>
  <si>
    <t>2007.01.25</t>
  </si>
  <si>
    <t>01093160729</t>
  </si>
  <si>
    <t>김승모</t>
  </si>
  <si>
    <t>2007.01.08</t>
  </si>
  <si>
    <t>조제범</t>
  </si>
  <si>
    <t>2007.12.25</t>
  </si>
  <si>
    <t>010-3692-2445</t>
  </si>
  <si>
    <t>010-8665-4575</t>
  </si>
  <si>
    <t>홍준성</t>
  </si>
  <si>
    <t>2007.01.13</t>
  </si>
  <si>
    <t>김준혁</t>
  </si>
  <si>
    <t>2007.10.31</t>
  </si>
  <si>
    <t>일본어Ⅰ</t>
  </si>
  <si>
    <t>010-4828-4703</t>
  </si>
  <si>
    <t>010-6614-1228</t>
  </si>
  <si>
    <t>이시욱</t>
  </si>
  <si>
    <t>2007.01.11</t>
  </si>
  <si>
    <t>010-8673-9096</t>
  </si>
  <si>
    <t>010-3722-9096</t>
  </si>
  <si>
    <t>강초원</t>
  </si>
  <si>
    <t>이재혁</t>
  </si>
  <si>
    <t>2007.06.28</t>
  </si>
  <si>
    <t>01058708922</t>
  </si>
  <si>
    <t>김우형</t>
  </si>
  <si>
    <t>2007.04.25</t>
  </si>
  <si>
    <t>금당중학교</t>
  </si>
  <si>
    <t>류연우</t>
  </si>
  <si>
    <t>2007.03.08</t>
  </si>
  <si>
    <t>김경수</t>
  </si>
  <si>
    <t>2007.06.09</t>
  </si>
  <si>
    <t>상일중학교</t>
  </si>
  <si>
    <t>일본어Ⅰ</t>
    <phoneticPr fontId="2" type="noConversion"/>
  </si>
  <si>
    <t>010-6773-6751</t>
  </si>
  <si>
    <t>010-8616-3894</t>
  </si>
  <si>
    <t>정상욱</t>
  </si>
  <si>
    <t>2007.09.22</t>
  </si>
  <si>
    <t>010-8865-7811</t>
  </si>
  <si>
    <t>010-7434-7811</t>
  </si>
  <si>
    <t>서재준</t>
  </si>
  <si>
    <t>2007.09.25</t>
  </si>
  <si>
    <t>010/8481-7473</t>
  </si>
  <si>
    <t>010-2006-2050</t>
  </si>
  <si>
    <t>고정원</t>
  </si>
  <si>
    <t>2007.04.21</t>
  </si>
  <si>
    <t>010-3497-7996</t>
  </si>
  <si>
    <t>010-4626-7996</t>
  </si>
  <si>
    <t>문준영</t>
  </si>
  <si>
    <t>2007.09.13</t>
  </si>
  <si>
    <t>봉선중학교</t>
  </si>
  <si>
    <t>010-8875-5765</t>
  </si>
  <si>
    <t>010-6662-5765</t>
  </si>
  <si>
    <t>신주환</t>
  </si>
  <si>
    <t>2007.08.02</t>
  </si>
  <si>
    <t>010-8642-1423</t>
  </si>
  <si>
    <t>010-8588-1423</t>
  </si>
  <si>
    <t>소예준</t>
  </si>
  <si>
    <t>2007.05.01</t>
  </si>
  <si>
    <t>010-2599-2063</t>
  </si>
  <si>
    <t>010-5104-2063</t>
  </si>
  <si>
    <t>이서준</t>
  </si>
  <si>
    <t>서우창</t>
  </si>
  <si>
    <t>2007.10.09</t>
  </si>
  <si>
    <t>010-9413-0072</t>
  </si>
  <si>
    <t>010-5060-9253</t>
  </si>
  <si>
    <t>김승현</t>
  </si>
  <si>
    <t>고건우</t>
  </si>
  <si>
    <t>010-2262-0727</t>
  </si>
  <si>
    <t>이정민</t>
  </si>
  <si>
    <t>2007.04.05</t>
  </si>
  <si>
    <t>010-9221-7718</t>
  </si>
  <si>
    <t>010-3856-5190</t>
  </si>
  <si>
    <t>이주은</t>
  </si>
  <si>
    <t>김동환</t>
  </si>
  <si>
    <t>010-4686-6863</t>
  </si>
  <si>
    <t>010-8654-6863</t>
  </si>
  <si>
    <t>배진호</t>
  </si>
  <si>
    <t>010-6307-1074</t>
  </si>
  <si>
    <t>010-6326-1074</t>
  </si>
  <si>
    <t>김현우</t>
  </si>
  <si>
    <t>2007.11.01</t>
  </si>
  <si>
    <t>임우찬</t>
  </si>
  <si>
    <t>2007.12.11</t>
  </si>
  <si>
    <t>김윤민</t>
  </si>
  <si>
    <t>2007.06.16</t>
  </si>
  <si>
    <t>이성원</t>
  </si>
  <si>
    <t>2007.07.03</t>
  </si>
  <si>
    <t>010-7568-6939</t>
  </si>
  <si>
    <t>010-3996-6939</t>
  </si>
  <si>
    <t>조은찬</t>
  </si>
  <si>
    <t>010-4375-3746</t>
  </si>
  <si>
    <t>010-2831-3746</t>
  </si>
  <si>
    <t>기은후</t>
  </si>
  <si>
    <t>2007.02.27</t>
  </si>
  <si>
    <t>010-9055-5372</t>
  </si>
  <si>
    <t>010-2474-9230</t>
  </si>
  <si>
    <t>김도운</t>
  </si>
  <si>
    <t>2007.08.28</t>
  </si>
  <si>
    <t>010-2616-6319</t>
  </si>
  <si>
    <t>010-7566-2389</t>
  </si>
  <si>
    <t>정태규</t>
  </si>
  <si>
    <t>2007.11.14</t>
  </si>
  <si>
    <t>장승민</t>
  </si>
  <si>
    <t>2007.01.23</t>
  </si>
  <si>
    <t>광주서광중학교</t>
  </si>
  <si>
    <t>010-5526-9253</t>
  </si>
  <si>
    <t>010-5192-0088</t>
  </si>
  <si>
    <t>조준수</t>
  </si>
  <si>
    <t>2007.03.09</t>
  </si>
  <si>
    <t>010-4993-3396</t>
  </si>
  <si>
    <t>010-9173-0213</t>
  </si>
  <si>
    <t>백지원</t>
  </si>
  <si>
    <t>2007.06.15</t>
  </si>
  <si>
    <t>010-2530-4575</t>
  </si>
  <si>
    <t>010-9480-4575</t>
  </si>
  <si>
    <t>서경원</t>
  </si>
  <si>
    <t>2007.12.22</t>
  </si>
  <si>
    <t>김종인</t>
  </si>
  <si>
    <t>010-9272-6726</t>
  </si>
  <si>
    <t>010-3008-6726</t>
  </si>
  <si>
    <t>박동휘</t>
  </si>
  <si>
    <t>2007.09.10</t>
  </si>
  <si>
    <t>010-2088-3905</t>
  </si>
  <si>
    <t>010-9220-3905</t>
  </si>
  <si>
    <t>최현민</t>
  </si>
  <si>
    <t>김다율</t>
  </si>
  <si>
    <t>2007.07.10</t>
  </si>
  <si>
    <t>010-2101-2150</t>
  </si>
  <si>
    <t>010-2649-3658</t>
  </si>
  <si>
    <t>김태하</t>
  </si>
  <si>
    <t>2007.10.15</t>
  </si>
  <si>
    <t>010-9653-7980</t>
  </si>
  <si>
    <t>010-9430-7980</t>
  </si>
  <si>
    <t>박휘영</t>
  </si>
  <si>
    <t>2007.08.01</t>
  </si>
  <si>
    <t>010-6222-9156</t>
  </si>
  <si>
    <t>010-6222-0979</t>
  </si>
  <si>
    <t>임석우</t>
  </si>
  <si>
    <t>2007.08.30</t>
  </si>
  <si>
    <t>010-8884-6987</t>
  </si>
  <si>
    <t>010-9329-6987</t>
  </si>
  <si>
    <t>010-7506-7515</t>
  </si>
  <si>
    <t>010-5055-7515</t>
  </si>
  <si>
    <t>이현규</t>
  </si>
  <si>
    <t>010-7330-7626</t>
  </si>
  <si>
    <t>010-4922-7859</t>
  </si>
  <si>
    <t>문경빈</t>
  </si>
  <si>
    <t>2007.06.14</t>
  </si>
  <si>
    <t>010-6631-9928</t>
  </si>
  <si>
    <t>010-9691-9928</t>
  </si>
  <si>
    <t>조은강</t>
  </si>
  <si>
    <t>강현창</t>
  </si>
  <si>
    <t>2007.01.12</t>
  </si>
  <si>
    <t>010-5657-8525</t>
  </si>
  <si>
    <t>010-2664-8525</t>
  </si>
  <si>
    <t>김상우</t>
  </si>
  <si>
    <t>2007.02.23</t>
  </si>
  <si>
    <t>호남삼육중학교</t>
  </si>
  <si>
    <t>010-3731-0355</t>
  </si>
  <si>
    <t>010-2611-7944</t>
  </si>
  <si>
    <t>곽민혁</t>
  </si>
  <si>
    <t>2007.08.22</t>
  </si>
  <si>
    <t>010-7171-9633</t>
  </si>
  <si>
    <t>010-3175-0502</t>
  </si>
  <si>
    <t>정인제</t>
  </si>
  <si>
    <t>2007.10.03</t>
  </si>
  <si>
    <t>010-5474-4804</t>
  </si>
  <si>
    <t>010-9350-4804</t>
  </si>
  <si>
    <t>정민교</t>
  </si>
  <si>
    <t>2007.05.17</t>
  </si>
  <si>
    <t>010-5603-9564</t>
  </si>
  <si>
    <t>010-5207-9564</t>
  </si>
  <si>
    <t>이인찬</t>
  </si>
  <si>
    <t>010-4165-7934</t>
  </si>
  <si>
    <t>010-9625-2101</t>
  </si>
  <si>
    <t>조강혁</t>
  </si>
  <si>
    <t>010-5537-4279</t>
  </si>
  <si>
    <t>010-9250-7100</t>
  </si>
  <si>
    <t>최준영</t>
  </si>
  <si>
    <t>김태경</t>
  </si>
  <si>
    <t>2007.10.05</t>
  </si>
  <si>
    <t>010-8298-9669</t>
  </si>
  <si>
    <t>010-7769-9669</t>
  </si>
  <si>
    <t>김동희</t>
  </si>
  <si>
    <t>2007.03.30</t>
  </si>
  <si>
    <t>오린</t>
  </si>
  <si>
    <t>01032436367</t>
  </si>
  <si>
    <t>010-3858-1055</t>
  </si>
  <si>
    <t>한재윤</t>
  </si>
  <si>
    <t>010-9884-3610</t>
  </si>
  <si>
    <t>010-3637-8218</t>
  </si>
  <si>
    <t>장준영</t>
  </si>
  <si>
    <t>01092069492</t>
  </si>
  <si>
    <t>010-6325-9492</t>
  </si>
  <si>
    <t>이민재</t>
  </si>
  <si>
    <t>2007.07.13</t>
  </si>
  <si>
    <t>010-3826-8087</t>
  </si>
  <si>
    <t>010-9917-8085</t>
  </si>
  <si>
    <t>김선우</t>
  </si>
  <si>
    <t>이경재</t>
  </si>
  <si>
    <t>2007.04.30</t>
  </si>
  <si>
    <t>010-6628-5397</t>
  </si>
  <si>
    <t>010-6601-5397</t>
  </si>
  <si>
    <t>정세훈</t>
  </si>
  <si>
    <t>2007.03.13</t>
  </si>
  <si>
    <t>010-6235-0501</t>
  </si>
  <si>
    <t>010-9195-0501</t>
  </si>
  <si>
    <t>류건우</t>
  </si>
  <si>
    <t>010-7220-9606</t>
  </si>
  <si>
    <t>010-5485-9606</t>
  </si>
  <si>
    <t>한영민</t>
  </si>
  <si>
    <t>민동현</t>
  </si>
  <si>
    <t>010-5595-9934</t>
  </si>
  <si>
    <t>010-8266-9934</t>
  </si>
  <si>
    <t>이성우</t>
  </si>
  <si>
    <t>2007.11.29</t>
  </si>
  <si>
    <t>010-2490-3746</t>
  </si>
  <si>
    <t>010-3626-3746</t>
  </si>
  <si>
    <t>오하윤</t>
  </si>
  <si>
    <t>고태호</t>
  </si>
  <si>
    <t>2007.10.04</t>
  </si>
  <si>
    <t>박민성</t>
  </si>
  <si>
    <t>2007.09.01</t>
  </si>
  <si>
    <t>010-9493-7022</t>
  </si>
  <si>
    <t>010-2019-7022</t>
  </si>
  <si>
    <t>최홍석</t>
  </si>
  <si>
    <t>2007.03.15</t>
  </si>
  <si>
    <t>김정우</t>
  </si>
  <si>
    <t>노완규</t>
  </si>
  <si>
    <t>010-3162-8372</t>
  </si>
  <si>
    <t>010-4605-0821</t>
  </si>
  <si>
    <t>이현수</t>
  </si>
  <si>
    <t>01031989958</t>
  </si>
  <si>
    <t>구하림</t>
  </si>
  <si>
    <t>2007.10.23</t>
  </si>
  <si>
    <t>김준서</t>
  </si>
  <si>
    <t>2007.07.15</t>
  </si>
  <si>
    <t>정수현</t>
  </si>
  <si>
    <t>010-4244-3919</t>
  </si>
  <si>
    <t>박예강</t>
  </si>
  <si>
    <t>2007.08.17</t>
  </si>
  <si>
    <t>박두성</t>
  </si>
  <si>
    <t>2007.01.15</t>
  </si>
  <si>
    <t>010-4148-9917</t>
  </si>
  <si>
    <t>010-4876-9917</t>
  </si>
  <si>
    <t>노승윤</t>
  </si>
  <si>
    <t>김도윤</t>
  </si>
  <si>
    <t>2007.10.19</t>
  </si>
  <si>
    <t>01071051593</t>
  </si>
  <si>
    <t>최석원</t>
  </si>
  <si>
    <t>010.6707.5830</t>
  </si>
  <si>
    <t>010.2562.5830</t>
  </si>
  <si>
    <t>조영진</t>
  </si>
  <si>
    <t>2007.07.11</t>
  </si>
  <si>
    <t>010-6389-1246</t>
  </si>
  <si>
    <t>010-5627-7884</t>
  </si>
  <si>
    <t>김상준</t>
  </si>
  <si>
    <t>2007.10.18</t>
  </si>
  <si>
    <t>김태환</t>
  </si>
  <si>
    <t>010-5793-8814</t>
  </si>
  <si>
    <t>010-5771-8814</t>
  </si>
  <si>
    <t>양은총</t>
  </si>
  <si>
    <t>2007.08.21</t>
  </si>
  <si>
    <t>치평중학교</t>
  </si>
  <si>
    <t>010-8324-6735</t>
  </si>
  <si>
    <t>010-2254-6735</t>
  </si>
  <si>
    <t>박환서</t>
  </si>
  <si>
    <t>2007.01.26</t>
  </si>
  <si>
    <t>010.4664.5620</t>
  </si>
  <si>
    <t>010.5117.5620</t>
  </si>
  <si>
    <t>김성혁</t>
  </si>
  <si>
    <t>김기호</t>
  </si>
  <si>
    <t>2007.08.12</t>
  </si>
  <si>
    <t>추무성</t>
  </si>
  <si>
    <t>2007.09.12</t>
  </si>
  <si>
    <t>이의혁</t>
  </si>
  <si>
    <t>010-5878-0734</t>
  </si>
  <si>
    <t>010-4600-7798</t>
  </si>
  <si>
    <t>김건희</t>
  </si>
  <si>
    <t>2007.06.07</t>
  </si>
  <si>
    <t>010-9421-1275</t>
  </si>
  <si>
    <t>010-3930-6534</t>
  </si>
  <si>
    <t>이동규</t>
  </si>
  <si>
    <t>2007.10.28</t>
  </si>
  <si>
    <t>010-8385-5977</t>
  </si>
  <si>
    <t>010-9431-5977</t>
  </si>
  <si>
    <t>이동건</t>
  </si>
  <si>
    <t>2007.08.14</t>
  </si>
  <si>
    <t>010-9903-7095</t>
  </si>
  <si>
    <t>010-6644-7095</t>
  </si>
  <si>
    <t>박철홍</t>
  </si>
  <si>
    <t>010-9392-2256</t>
  </si>
  <si>
    <t>010-6624-2256</t>
  </si>
  <si>
    <t>정태경</t>
  </si>
  <si>
    <t>010-2311-8681</t>
  </si>
  <si>
    <t>010-8311-0204</t>
  </si>
  <si>
    <t>이혜성</t>
  </si>
  <si>
    <t>010.9794.0878</t>
  </si>
  <si>
    <t>010.5967.0878</t>
  </si>
  <si>
    <t>이동률</t>
  </si>
  <si>
    <t>2007.08.24</t>
  </si>
  <si>
    <t>010-3460-0824</t>
  </si>
  <si>
    <t>010-7105-0824</t>
  </si>
  <si>
    <t>김도엽</t>
  </si>
  <si>
    <t>2007.02.04</t>
  </si>
  <si>
    <t>010-3612-7435</t>
  </si>
  <si>
    <t>010-6620-4402</t>
  </si>
  <si>
    <t>석창윤</t>
  </si>
  <si>
    <t>010-8668-0543</t>
  </si>
  <si>
    <t>010-5472-0533</t>
  </si>
  <si>
    <t>010.4801.8275</t>
  </si>
  <si>
    <t>010.3001.8275</t>
  </si>
  <si>
    <t>주락원</t>
  </si>
  <si>
    <t>2007.07.14</t>
  </si>
  <si>
    <t>김진성</t>
  </si>
  <si>
    <t>2007.05.31</t>
  </si>
  <si>
    <t>010-7163-5476</t>
  </si>
  <si>
    <t>010-7173-5476</t>
  </si>
  <si>
    <t>나성현</t>
  </si>
  <si>
    <t>2007.07.05</t>
  </si>
  <si>
    <t>010-5170-6990</t>
  </si>
  <si>
    <t>010-6287-6990</t>
  </si>
  <si>
    <t>장영준</t>
  </si>
  <si>
    <t>2007.07.20</t>
  </si>
  <si>
    <t>01094747526</t>
  </si>
  <si>
    <t>배명성</t>
  </si>
  <si>
    <t>2007.05.07</t>
  </si>
  <si>
    <t>010-9410-3264</t>
  </si>
  <si>
    <t>010-3325-3254</t>
  </si>
  <si>
    <t>김총빈</t>
  </si>
  <si>
    <t>2007.07.12</t>
  </si>
  <si>
    <t>010-4886-3014</t>
  </si>
  <si>
    <t>010-2652-0488</t>
  </si>
  <si>
    <t>김주성</t>
  </si>
  <si>
    <t>2007.11.15</t>
  </si>
  <si>
    <t>박수민</t>
  </si>
  <si>
    <t>2007.04.17</t>
  </si>
  <si>
    <t>이도윤</t>
  </si>
  <si>
    <t>2007.03.01</t>
  </si>
  <si>
    <t>최재연</t>
  </si>
  <si>
    <t>2007.08.07</t>
  </si>
  <si>
    <t>01035964638</t>
  </si>
  <si>
    <t>배승윤</t>
  </si>
  <si>
    <t>2007.02.05</t>
  </si>
  <si>
    <t>01038760766</t>
  </si>
  <si>
    <t>한준희</t>
  </si>
  <si>
    <t>2007.11.09</t>
  </si>
  <si>
    <t>010-7732-1396</t>
  </si>
  <si>
    <t>010-8917-8749</t>
  </si>
  <si>
    <t>이시우</t>
  </si>
  <si>
    <t>전영진</t>
  </si>
  <si>
    <t>2007.05.22</t>
  </si>
  <si>
    <t>임형준</t>
  </si>
  <si>
    <t>010-2613-2871</t>
  </si>
  <si>
    <t>010-7171-2871</t>
  </si>
  <si>
    <t>이정우</t>
  </si>
  <si>
    <t>2007.12.05</t>
  </si>
  <si>
    <t>01053912344</t>
  </si>
  <si>
    <t>010-2089-4614</t>
  </si>
  <si>
    <t>김강현</t>
  </si>
  <si>
    <t>2007.03.03</t>
  </si>
  <si>
    <t>010-5636-6219</t>
  </si>
  <si>
    <t>010-8724-6219</t>
  </si>
  <si>
    <t>최범건</t>
  </si>
  <si>
    <t>01071743903</t>
  </si>
  <si>
    <t>010-6271-3903</t>
  </si>
  <si>
    <t>주온유</t>
  </si>
  <si>
    <t>2007.10.27</t>
  </si>
  <si>
    <t>010-2609-5511</t>
  </si>
  <si>
    <t>박형열</t>
  </si>
  <si>
    <t>2007.09.20</t>
  </si>
  <si>
    <t>한보경</t>
  </si>
  <si>
    <t>2007.06.17</t>
  </si>
  <si>
    <t>이지원</t>
  </si>
  <si>
    <t>2007.02.15</t>
  </si>
  <si>
    <t>임현진</t>
  </si>
  <si>
    <t>황혜준</t>
  </si>
  <si>
    <t>성진석</t>
  </si>
  <si>
    <t>2007.07.04</t>
  </si>
  <si>
    <t>010-9804-2774</t>
  </si>
  <si>
    <t>010-5152-2524</t>
  </si>
  <si>
    <t>강민성</t>
  </si>
  <si>
    <t>이동화</t>
  </si>
  <si>
    <t>2007.07.25</t>
  </si>
  <si>
    <t>010-4997-0530</t>
  </si>
  <si>
    <t>010-5514-0725</t>
  </si>
  <si>
    <t>강정현</t>
  </si>
  <si>
    <t>최형명</t>
  </si>
  <si>
    <t>2007.09.18</t>
  </si>
  <si>
    <t>010-7191-8449</t>
  </si>
  <si>
    <t>010-7711-8449</t>
  </si>
  <si>
    <t>허행규</t>
  </si>
  <si>
    <t>지승구</t>
  </si>
  <si>
    <t>2007.01.01</t>
  </si>
  <si>
    <t>안도후</t>
  </si>
  <si>
    <t>2007.09.19</t>
  </si>
  <si>
    <t>010-8388-5094</t>
  </si>
  <si>
    <t>010-8388-5454</t>
  </si>
  <si>
    <t>배준열</t>
  </si>
  <si>
    <t>2007.08.20</t>
  </si>
  <si>
    <t>010-4180-0318</t>
  </si>
  <si>
    <t>010-3185-4335</t>
  </si>
  <si>
    <t>정제섭</t>
  </si>
  <si>
    <t>2007.07.17</t>
  </si>
  <si>
    <t>010-2408-0147</t>
  </si>
  <si>
    <t>010-5048-0147</t>
  </si>
  <si>
    <t>박찬웅</t>
  </si>
  <si>
    <t>2007.02.20</t>
  </si>
  <si>
    <t>010-8342-0263</t>
  </si>
  <si>
    <t>010-5510-0263</t>
  </si>
  <si>
    <t>이수윤</t>
  </si>
  <si>
    <t>박민서</t>
  </si>
  <si>
    <t>정상은</t>
  </si>
  <si>
    <t>2007.07.28</t>
  </si>
  <si>
    <t>010-7598-2319</t>
  </si>
  <si>
    <t>010-5538-2319</t>
  </si>
  <si>
    <t>박선우</t>
  </si>
  <si>
    <t>2007.03.27</t>
  </si>
  <si>
    <t>오유식</t>
  </si>
  <si>
    <t>2007.09.21</t>
  </si>
  <si>
    <t>010-7619-5054</t>
  </si>
  <si>
    <t>010-6391-5054</t>
  </si>
  <si>
    <t>심규현</t>
  </si>
  <si>
    <t>010-6295-5279</t>
  </si>
  <si>
    <t>010-2662-5279</t>
  </si>
  <si>
    <t>김성민</t>
  </si>
  <si>
    <t>2007.08.25</t>
  </si>
  <si>
    <t>김선유</t>
  </si>
  <si>
    <t>01086189543</t>
  </si>
  <si>
    <t>김지용</t>
  </si>
  <si>
    <t>2007.04.03</t>
  </si>
  <si>
    <t>010-5358-1731</t>
  </si>
  <si>
    <t>010-3651-1731</t>
  </si>
  <si>
    <t>노신영</t>
  </si>
  <si>
    <t>박준영</t>
  </si>
  <si>
    <t>2007.02.26</t>
  </si>
  <si>
    <t>01097601025</t>
  </si>
  <si>
    <t>010-9678-1025</t>
  </si>
  <si>
    <t>최민석</t>
  </si>
  <si>
    <t>2007.12.26</t>
  </si>
  <si>
    <t>송광중학교</t>
  </si>
  <si>
    <t>010-5342-7535</t>
  </si>
  <si>
    <t>010-2529-2007</t>
  </si>
  <si>
    <t>최지명</t>
  </si>
  <si>
    <t>010-8944-9620</t>
  </si>
  <si>
    <t>010-9760-6635</t>
  </si>
  <si>
    <t>조승엽</t>
  </si>
  <si>
    <t>010.9697.2824</t>
  </si>
  <si>
    <t>010.3665.2824</t>
  </si>
  <si>
    <t>황선민</t>
  </si>
  <si>
    <t>2007.07.07</t>
  </si>
  <si>
    <t>01086102445</t>
  </si>
  <si>
    <t>이준협</t>
  </si>
  <si>
    <t>2007.08.15</t>
  </si>
  <si>
    <t>이민교</t>
  </si>
  <si>
    <t>나영주</t>
  </si>
  <si>
    <t>2007.11.17</t>
  </si>
  <si>
    <t>010-7146-2261</t>
  </si>
  <si>
    <t>010-6640-2260</t>
  </si>
  <si>
    <t>김영광</t>
  </si>
  <si>
    <t>010-4469-1135</t>
  </si>
  <si>
    <t>010-2644-1135</t>
  </si>
  <si>
    <t>정현우</t>
  </si>
  <si>
    <t>2007.06.30</t>
  </si>
  <si>
    <t>01048031725</t>
  </si>
  <si>
    <t>010-4604-1077</t>
  </si>
  <si>
    <t>김현서</t>
  </si>
  <si>
    <t>01091723306</t>
  </si>
  <si>
    <t>01094340721</t>
  </si>
  <si>
    <t>01099667294</t>
  </si>
  <si>
    <t>01038198111</t>
  </si>
  <si>
    <t>01093362659</t>
  </si>
  <si>
    <t>01050807505</t>
  </si>
  <si>
    <t>신반편성</t>
    <phoneticPr fontId="2" type="noConversion"/>
  </si>
  <si>
    <t>신반번호</t>
    <phoneticPr fontId="2" type="noConversion"/>
  </si>
  <si>
    <t>1반</t>
    <phoneticPr fontId="2" type="noConversion"/>
  </si>
  <si>
    <t>2반</t>
  </si>
  <si>
    <t>3반</t>
  </si>
  <si>
    <t>4반</t>
  </si>
  <si>
    <t>5반</t>
  </si>
  <si>
    <t>6반</t>
  </si>
  <si>
    <t>7반</t>
  </si>
  <si>
    <t>8반</t>
  </si>
  <si>
    <t>인원수</t>
    <phoneticPr fontId="2" type="noConversion"/>
  </si>
  <si>
    <t>평균</t>
    <phoneticPr fontId="2" type="noConversion"/>
  </si>
  <si>
    <t>전출자</t>
    <phoneticPr fontId="2" type="noConversion"/>
  </si>
  <si>
    <t>합계</t>
    <phoneticPr fontId="2" type="noConversion"/>
  </si>
  <si>
    <t>임시반</t>
    <phoneticPr fontId="2" type="noConversion"/>
  </si>
  <si>
    <t>임시번호</t>
    <phoneticPr fontId="2" type="noConversion"/>
  </si>
  <si>
    <t>2023학년도 1학년 반편성(임시반 기준)</t>
    <phoneticPr fontId="2" type="noConversion"/>
  </si>
  <si>
    <t>강민구</t>
    <phoneticPr fontId="2" type="noConversion"/>
  </si>
  <si>
    <t>광주타시도</t>
  </si>
  <si>
    <t>광주타시도</t>
    <phoneticPr fontId="2" type="noConversion"/>
  </si>
  <si>
    <t>타시도</t>
    <phoneticPr fontId="2" type="noConversion"/>
  </si>
  <si>
    <t>2023학년도 1학년 반편성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</si>
</sst>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\-0000\-0000"/>
    <numFmt numFmtId="177" formatCode="0_ "/>
  </numFmts>
  <fonts count="5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5A87-049A-4BD2-B575-FAE8467DF6DA}">
  <sheetPr>
    <pageSetUpPr fitToPage="1"/>
  </sheetPr>
  <dimension ref="A1:P210"/>
  <sheetViews>
    <sheetView view="pageBreakPreview" topLeftCell="A17" zoomScale="115" zoomScaleNormal="100" zoomScaleSheetLayoutView="115" zoomScalePageLayoutView="70" workbookViewId="0">
      <selection activeCell="I75" sqref="I75"/>
    </sheetView>
  </sheetViews>
  <sheetFormatPr defaultColWidth="9" defaultRowHeight="16.5" x14ac:dyDescent="0.3"/>
  <cols>
    <col min="1" max="1" width="8.625" style="2" customWidth="1"/>
    <col min="2" max="2" width="7.125" style="2" customWidth="1"/>
    <col min="3" max="3" width="8.875" style="2" customWidth="1"/>
    <col min="4" max="4" width="10" style="2" bestFit="1" customWidth="1"/>
    <col min="5" max="6" width="8.625" style="2" customWidth="1"/>
    <col min="7" max="7" width="13.5" style="2" customWidth="1"/>
    <col min="8" max="8" width="18.375" style="2" customWidth="1"/>
    <col min="9" max="9" width="15.25" style="2" customWidth="1"/>
    <col min="10" max="16384" width="9" style="2"/>
  </cols>
  <sheetData>
    <row r="1" spans="1:16" ht="21" thickBot="1" x14ac:dyDescent="0.35">
      <c r="A1" s="24" t="s">
        <v>672</v>
      </c>
      <c r="B1" s="24"/>
      <c r="C1" s="24"/>
      <c r="D1" s="24"/>
      <c r="E1" s="24"/>
      <c r="F1" s="24"/>
      <c r="G1" s="24"/>
      <c r="H1" s="24"/>
      <c r="I1" s="24"/>
      <c r="N1" s="18">
        <f>COUNTIF($I$3:$I$206,N2)</f>
        <v>142</v>
      </c>
      <c r="O1" s="18">
        <f>COUNTIF($I$3:$I$206,O2)</f>
        <v>58</v>
      </c>
    </row>
    <row r="2" spans="1:16" x14ac:dyDescent="0.3">
      <c r="A2" s="6" t="s">
        <v>1</v>
      </c>
      <c r="B2" s="20" t="s">
        <v>670</v>
      </c>
      <c r="C2" s="20" t="s">
        <v>671</v>
      </c>
      <c r="D2" s="20" t="s">
        <v>2</v>
      </c>
      <c r="E2" s="20" t="s">
        <v>656</v>
      </c>
      <c r="F2" s="20" t="s">
        <v>657</v>
      </c>
      <c r="G2" s="20" t="s">
        <v>6</v>
      </c>
      <c r="H2" s="20" t="s">
        <v>8</v>
      </c>
      <c r="I2" s="20" t="s">
        <v>9</v>
      </c>
      <c r="K2" s="10"/>
      <c r="L2" s="11" t="s">
        <v>666</v>
      </c>
      <c r="M2" s="11" t="s">
        <v>668</v>
      </c>
      <c r="N2" s="11" t="s">
        <v>196</v>
      </c>
      <c r="O2" s="11" t="s">
        <v>101</v>
      </c>
      <c r="P2" s="12" t="s">
        <v>669</v>
      </c>
    </row>
    <row r="3" spans="1:16" x14ac:dyDescent="0.3">
      <c r="A3" s="3">
        <v>179</v>
      </c>
      <c r="B3" s="4">
        <v>1</v>
      </c>
      <c r="C3" s="4">
        <v>1</v>
      </c>
      <c r="D3" s="4" t="s">
        <v>266</v>
      </c>
      <c r="E3" s="8">
        <v>1</v>
      </c>
      <c r="F3" s="8">
        <v>9</v>
      </c>
      <c r="G3" s="4" t="s">
        <v>267</v>
      </c>
      <c r="H3" s="4" t="s">
        <v>20</v>
      </c>
      <c r="I3" s="4" t="s">
        <v>196</v>
      </c>
      <c r="K3" s="13" t="s">
        <v>658</v>
      </c>
      <c r="L3" s="4">
        <f>COUNTIF($E$3:$E$206,1)</f>
        <v>25</v>
      </c>
      <c r="M3" s="4">
        <v>0</v>
      </c>
      <c r="N3" s="4">
        <f>COUNTIF($I$3:$I$27,$N$2)</f>
        <v>20</v>
      </c>
      <c r="O3" s="4">
        <f>COUNTIF($I$3:$I$27,$O$2)</f>
        <v>4</v>
      </c>
      <c r="P3" s="14">
        <f>N3+O3</f>
        <v>24</v>
      </c>
    </row>
    <row r="4" spans="1:16" x14ac:dyDescent="0.3">
      <c r="A4" s="3">
        <v>77</v>
      </c>
      <c r="B4" s="4">
        <v>1</v>
      </c>
      <c r="C4" s="4">
        <v>2</v>
      </c>
      <c r="D4" s="4" t="s">
        <v>307</v>
      </c>
      <c r="E4" s="8">
        <v>4</v>
      </c>
      <c r="F4" s="8">
        <v>25</v>
      </c>
      <c r="G4" s="4" t="s">
        <v>75</v>
      </c>
      <c r="H4" s="4" t="s">
        <v>20</v>
      </c>
      <c r="I4" s="4" t="s">
        <v>196</v>
      </c>
      <c r="K4" s="13" t="s">
        <v>659</v>
      </c>
      <c r="L4" s="4">
        <f>COUNTIF($E$3:$E$206,2)</f>
        <v>26</v>
      </c>
      <c r="M4" s="4">
        <v>1</v>
      </c>
      <c r="N4" s="4">
        <f>COUNTIF($I$28:$I$53,$N$2)</f>
        <v>16</v>
      </c>
      <c r="O4" s="4">
        <f>COUNTIF($I$28:$I$53,$O$2)</f>
        <v>10</v>
      </c>
      <c r="P4" s="14">
        <f t="shared" ref="P4:P10" si="0">N4+O4</f>
        <v>26</v>
      </c>
    </row>
    <row r="5" spans="1:16" x14ac:dyDescent="0.3">
      <c r="A5" s="3">
        <v>14</v>
      </c>
      <c r="B5" s="4">
        <v>1</v>
      </c>
      <c r="C5" s="4">
        <v>3</v>
      </c>
      <c r="D5" s="4" t="s">
        <v>203</v>
      </c>
      <c r="E5" s="8">
        <v>2</v>
      </c>
      <c r="F5" s="8">
        <v>26</v>
      </c>
      <c r="G5" s="4" t="s">
        <v>75</v>
      </c>
      <c r="H5" s="4" t="s">
        <v>20</v>
      </c>
      <c r="I5" s="4" t="s">
        <v>65</v>
      </c>
      <c r="K5" s="13" t="s">
        <v>660</v>
      </c>
      <c r="L5" s="4">
        <f>COUNTIF($E$3:$E$206,3)</f>
        <v>26</v>
      </c>
      <c r="M5" s="4">
        <v>1</v>
      </c>
      <c r="N5" s="4">
        <f>COUNTIF($I$54:$I$79,$N$2)</f>
        <v>12</v>
      </c>
      <c r="O5" s="4">
        <f>COUNTIF($I$54:$I$79,$O$2)</f>
        <v>14</v>
      </c>
      <c r="P5" s="14">
        <f t="shared" si="0"/>
        <v>26</v>
      </c>
    </row>
    <row r="6" spans="1:16" x14ac:dyDescent="0.3">
      <c r="A6" s="3">
        <v>128</v>
      </c>
      <c r="B6" s="4">
        <v>1</v>
      </c>
      <c r="C6" s="4">
        <v>4</v>
      </c>
      <c r="D6" s="4" t="s">
        <v>74</v>
      </c>
      <c r="E6" s="8">
        <v>3</v>
      </c>
      <c r="F6" s="8">
        <v>7</v>
      </c>
      <c r="G6" s="4" t="s">
        <v>75</v>
      </c>
      <c r="H6" s="4" t="s">
        <v>20</v>
      </c>
      <c r="I6" s="4" t="s">
        <v>101</v>
      </c>
      <c r="K6" s="13" t="s">
        <v>661</v>
      </c>
      <c r="L6" s="4">
        <f>COUNTIF($E$3:$E$206,4)</f>
        <v>25</v>
      </c>
      <c r="M6" s="4">
        <v>0</v>
      </c>
      <c r="N6" s="4">
        <f>COUNTIF($I$80:$I$104,$N$2)</f>
        <v>17</v>
      </c>
      <c r="O6" s="4">
        <f>COUNTIF($I$80:$I$104,$O$2)</f>
        <v>7</v>
      </c>
      <c r="P6" s="14">
        <f t="shared" si="0"/>
        <v>24</v>
      </c>
    </row>
    <row r="7" spans="1:16" x14ac:dyDescent="0.3">
      <c r="A7" s="3">
        <v>140</v>
      </c>
      <c r="B7" s="4">
        <v>1</v>
      </c>
      <c r="C7" s="4">
        <v>5</v>
      </c>
      <c r="D7" s="4" t="s">
        <v>408</v>
      </c>
      <c r="E7" s="8">
        <v>7</v>
      </c>
      <c r="F7" s="8">
        <v>24</v>
      </c>
      <c r="G7" s="4" t="s">
        <v>409</v>
      </c>
      <c r="H7" s="4" t="s">
        <v>20</v>
      </c>
      <c r="I7" s="4" t="s">
        <v>196</v>
      </c>
      <c r="K7" s="13" t="s">
        <v>662</v>
      </c>
      <c r="L7" s="4">
        <f>COUNTIF($E$3:$E$206,5)</f>
        <v>26</v>
      </c>
      <c r="M7" s="4">
        <v>1</v>
      </c>
      <c r="N7" s="4">
        <f>COUNTIF($I$105:$I$130,$N$2)</f>
        <v>13</v>
      </c>
      <c r="O7" s="4">
        <f>COUNTIF($I$105:$I$130,$O$2)</f>
        <v>12</v>
      </c>
      <c r="P7" s="14">
        <f t="shared" si="0"/>
        <v>25</v>
      </c>
    </row>
    <row r="8" spans="1:16" x14ac:dyDescent="0.3">
      <c r="A8" s="3">
        <v>16</v>
      </c>
      <c r="B8" s="4">
        <v>1</v>
      </c>
      <c r="C8" s="4">
        <v>6</v>
      </c>
      <c r="D8" s="4" t="s">
        <v>18</v>
      </c>
      <c r="E8" s="8">
        <v>3</v>
      </c>
      <c r="F8" s="8">
        <v>9</v>
      </c>
      <c r="G8" s="4" t="s">
        <v>19</v>
      </c>
      <c r="H8" s="4" t="s">
        <v>20</v>
      </c>
      <c r="I8" s="4" t="s">
        <v>196</v>
      </c>
      <c r="K8" s="13" t="s">
        <v>663</v>
      </c>
      <c r="L8" s="4">
        <f>COUNTIF($E$3:$E$206,6)</f>
        <v>26</v>
      </c>
      <c r="M8" s="4">
        <v>1</v>
      </c>
      <c r="N8" s="4">
        <f>COUNTIF($I$131:$I$156,$N$2)</f>
        <v>21</v>
      </c>
      <c r="O8" s="4">
        <f>COUNTIF($I$131:$I$156,$O$2)</f>
        <v>5</v>
      </c>
      <c r="P8" s="14">
        <f t="shared" si="0"/>
        <v>26</v>
      </c>
    </row>
    <row r="9" spans="1:16" x14ac:dyDescent="0.3">
      <c r="A9" s="3">
        <v>132</v>
      </c>
      <c r="B9" s="4">
        <v>1</v>
      </c>
      <c r="C9" s="4">
        <v>7</v>
      </c>
      <c r="D9" s="4" t="s">
        <v>329</v>
      </c>
      <c r="E9" s="8">
        <v>4</v>
      </c>
      <c r="F9" s="8">
        <v>10</v>
      </c>
      <c r="G9" s="4" t="s">
        <v>330</v>
      </c>
      <c r="H9" s="4" t="s">
        <v>20</v>
      </c>
      <c r="I9" s="4" t="s">
        <v>196</v>
      </c>
      <c r="K9" s="13" t="s">
        <v>664</v>
      </c>
      <c r="L9" s="4">
        <f>COUNTIF($E$3:$E$206,7)</f>
        <v>25</v>
      </c>
      <c r="M9" s="4">
        <v>0</v>
      </c>
      <c r="N9" s="4">
        <f>COUNTIF($I$157:$I$181,$N$2)</f>
        <v>20</v>
      </c>
      <c r="O9" s="4">
        <f>COUNTIF($I$151:$I$181,$O$2)</f>
        <v>6</v>
      </c>
      <c r="P9" s="14">
        <f t="shared" si="0"/>
        <v>26</v>
      </c>
    </row>
    <row r="10" spans="1:16" ht="17.25" thickBot="1" x14ac:dyDescent="0.35">
      <c r="A10" s="3">
        <v>7</v>
      </c>
      <c r="B10" s="4">
        <v>1</v>
      </c>
      <c r="C10" s="4">
        <v>8</v>
      </c>
      <c r="D10" s="4" t="s">
        <v>508</v>
      </c>
      <c r="E10" s="8">
        <v>5</v>
      </c>
      <c r="F10" s="8">
        <v>7</v>
      </c>
      <c r="G10" s="4" t="s">
        <v>509</v>
      </c>
      <c r="H10" s="4" t="s">
        <v>20</v>
      </c>
      <c r="I10" s="4" t="s">
        <v>196</v>
      </c>
      <c r="K10" s="15" t="s">
        <v>665</v>
      </c>
      <c r="L10" s="16">
        <f>COUNTIF($E$3:$E$206,8)</f>
        <v>25</v>
      </c>
      <c r="M10" s="16">
        <v>0</v>
      </c>
      <c r="N10" s="16">
        <f>COUNTIF($I$182:$I$206,$N$2)</f>
        <v>23</v>
      </c>
      <c r="O10" s="16">
        <f>COUNTIF($I$182:$I$206,$O$2)</f>
        <v>2</v>
      </c>
      <c r="P10" s="17">
        <f t="shared" si="0"/>
        <v>25</v>
      </c>
    </row>
    <row r="11" spans="1:16" x14ac:dyDescent="0.3">
      <c r="A11" s="3">
        <v>3</v>
      </c>
      <c r="B11" s="4">
        <v>1</v>
      </c>
      <c r="C11" s="4">
        <v>9</v>
      </c>
      <c r="D11" s="4" t="s">
        <v>199</v>
      </c>
      <c r="E11" s="8">
        <v>1</v>
      </c>
      <c r="F11" s="8">
        <v>19</v>
      </c>
      <c r="G11" s="4" t="s">
        <v>200</v>
      </c>
      <c r="H11" s="4" t="s">
        <v>20</v>
      </c>
      <c r="I11" s="4" t="s">
        <v>196</v>
      </c>
    </row>
    <row r="12" spans="1:16" x14ac:dyDescent="0.3">
      <c r="A12" s="3">
        <v>121</v>
      </c>
      <c r="B12" s="4">
        <v>1</v>
      </c>
      <c r="C12" s="4">
        <v>10</v>
      </c>
      <c r="D12" s="4" t="s">
        <v>617</v>
      </c>
      <c r="E12" s="8">
        <v>6</v>
      </c>
      <c r="F12" s="8">
        <v>11</v>
      </c>
      <c r="G12" s="4" t="s">
        <v>618</v>
      </c>
      <c r="H12" s="4" t="s">
        <v>20</v>
      </c>
      <c r="I12" s="4" t="s">
        <v>196</v>
      </c>
    </row>
    <row r="13" spans="1:16" x14ac:dyDescent="0.3">
      <c r="A13" s="3">
        <v>112</v>
      </c>
      <c r="B13" s="4">
        <v>1</v>
      </c>
      <c r="C13" s="4">
        <v>11</v>
      </c>
      <c r="D13" s="4" t="s">
        <v>68</v>
      </c>
      <c r="E13" s="8">
        <v>3</v>
      </c>
      <c r="F13" s="8">
        <v>16</v>
      </c>
      <c r="G13" s="4" t="s">
        <v>69</v>
      </c>
      <c r="H13" s="4" t="s">
        <v>20</v>
      </c>
      <c r="I13" s="4" t="s">
        <v>196</v>
      </c>
      <c r="K13" s="19"/>
      <c r="L13" s="19"/>
      <c r="M13" s="19"/>
      <c r="N13" s="19"/>
      <c r="O13" s="19"/>
      <c r="P13" s="19"/>
    </row>
    <row r="14" spans="1:16" x14ac:dyDescent="0.3">
      <c r="A14" s="3">
        <v>44</v>
      </c>
      <c r="B14" s="4">
        <v>1</v>
      </c>
      <c r="C14" s="4">
        <v>12</v>
      </c>
      <c r="D14" s="4" t="s">
        <v>374</v>
      </c>
      <c r="E14" s="8">
        <v>7</v>
      </c>
      <c r="F14" s="8">
        <v>19</v>
      </c>
      <c r="G14" s="4" t="s">
        <v>182</v>
      </c>
      <c r="H14" s="4" t="s">
        <v>20</v>
      </c>
      <c r="I14" s="4" t="s">
        <v>196</v>
      </c>
      <c r="K14" s="19"/>
      <c r="L14" s="19"/>
      <c r="M14" s="19"/>
      <c r="N14" s="19"/>
      <c r="O14" s="19"/>
      <c r="P14" s="19"/>
    </row>
    <row r="15" spans="1:16" x14ac:dyDescent="0.3">
      <c r="A15" s="3">
        <v>111</v>
      </c>
      <c r="B15" s="4">
        <v>1</v>
      </c>
      <c r="C15" s="4">
        <v>13</v>
      </c>
      <c r="D15" s="4" t="s">
        <v>159</v>
      </c>
      <c r="E15" s="8">
        <v>2</v>
      </c>
      <c r="F15" s="8">
        <v>12</v>
      </c>
      <c r="G15" s="4" t="s">
        <v>160</v>
      </c>
      <c r="H15" s="4" t="s">
        <v>161</v>
      </c>
      <c r="I15" s="4" t="s">
        <v>101</v>
      </c>
      <c r="K15" s="19"/>
      <c r="L15" s="19"/>
      <c r="M15" s="19"/>
      <c r="N15" s="19"/>
      <c r="O15" s="19"/>
      <c r="P15" s="19"/>
    </row>
    <row r="16" spans="1:16" x14ac:dyDescent="0.3">
      <c r="A16" s="3">
        <v>101</v>
      </c>
      <c r="B16" s="4">
        <v>1</v>
      </c>
      <c r="C16" s="4">
        <v>14</v>
      </c>
      <c r="D16" s="4" t="s">
        <v>394</v>
      </c>
      <c r="E16" s="8">
        <v>7</v>
      </c>
      <c r="F16" s="8">
        <v>9</v>
      </c>
      <c r="G16" s="4" t="s">
        <v>54</v>
      </c>
      <c r="H16" s="4" t="s">
        <v>38</v>
      </c>
      <c r="I16" s="4" t="s">
        <v>196</v>
      </c>
      <c r="K16" s="19"/>
      <c r="L16" s="19"/>
      <c r="M16" s="19"/>
      <c r="N16" s="19"/>
      <c r="O16" s="19"/>
      <c r="P16" s="19"/>
    </row>
    <row r="17" spans="1:16" x14ac:dyDescent="0.3">
      <c r="A17" s="3">
        <v>178</v>
      </c>
      <c r="B17" s="4">
        <v>1</v>
      </c>
      <c r="C17" s="4">
        <v>15</v>
      </c>
      <c r="D17" s="4" t="s">
        <v>188</v>
      </c>
      <c r="E17" s="8">
        <v>2</v>
      </c>
      <c r="F17" s="8">
        <v>22</v>
      </c>
      <c r="G17" s="4" t="s">
        <v>189</v>
      </c>
      <c r="H17" s="4" t="s">
        <v>38</v>
      </c>
      <c r="I17" s="4" t="s">
        <v>196</v>
      </c>
      <c r="K17" s="19"/>
      <c r="L17" s="19"/>
      <c r="M17" s="19"/>
      <c r="N17" s="19"/>
      <c r="O17" s="19"/>
      <c r="P17" s="19"/>
    </row>
    <row r="18" spans="1:16" x14ac:dyDescent="0.3">
      <c r="A18" s="3">
        <v>48</v>
      </c>
      <c r="B18" s="4">
        <v>1</v>
      </c>
      <c r="C18" s="4">
        <v>16</v>
      </c>
      <c r="D18" s="4" t="s">
        <v>36</v>
      </c>
      <c r="E18" s="8">
        <v>3</v>
      </c>
      <c r="F18" s="8">
        <v>2</v>
      </c>
      <c r="G18" s="4" t="s">
        <v>37</v>
      </c>
      <c r="H18" s="4" t="s">
        <v>38</v>
      </c>
      <c r="I18" s="4" t="s">
        <v>196</v>
      </c>
      <c r="K18" s="19"/>
      <c r="L18" s="19"/>
      <c r="M18" s="19"/>
      <c r="N18" s="19"/>
      <c r="O18" s="19"/>
      <c r="P18" s="19"/>
    </row>
    <row r="19" spans="1:16" x14ac:dyDescent="0.3">
      <c r="A19" s="3">
        <v>93</v>
      </c>
      <c r="B19" s="4">
        <v>1</v>
      </c>
      <c r="C19" s="4">
        <v>17</v>
      </c>
      <c r="D19" s="4" t="s">
        <v>312</v>
      </c>
      <c r="E19" s="8">
        <v>4</v>
      </c>
      <c r="F19" s="8">
        <v>9</v>
      </c>
      <c r="G19" s="4" t="s">
        <v>313</v>
      </c>
      <c r="H19" s="4" t="s">
        <v>38</v>
      </c>
      <c r="I19" s="4" t="s">
        <v>196</v>
      </c>
      <c r="K19" s="19"/>
      <c r="L19" s="19"/>
      <c r="M19" s="19"/>
      <c r="N19" s="19"/>
      <c r="O19" s="19"/>
      <c r="P19" s="19"/>
    </row>
    <row r="20" spans="1:16" x14ac:dyDescent="0.3">
      <c r="A20" s="3">
        <v>4</v>
      </c>
      <c r="B20" s="4">
        <v>1</v>
      </c>
      <c r="C20" s="4">
        <v>18</v>
      </c>
      <c r="D20" s="4" t="s">
        <v>275</v>
      </c>
      <c r="E20" s="8">
        <v>6</v>
      </c>
      <c r="F20" s="8">
        <v>1</v>
      </c>
      <c r="G20" s="4" t="s">
        <v>276</v>
      </c>
      <c r="H20" s="4" t="s">
        <v>38</v>
      </c>
      <c r="I20" s="4" t="s">
        <v>196</v>
      </c>
      <c r="K20" s="19"/>
      <c r="L20" s="19"/>
      <c r="M20" s="19"/>
      <c r="N20" s="19"/>
      <c r="O20" s="19"/>
      <c r="P20" s="19"/>
    </row>
    <row r="21" spans="1:16" x14ac:dyDescent="0.3">
      <c r="A21" s="3">
        <v>147</v>
      </c>
      <c r="B21" s="4">
        <v>1</v>
      </c>
      <c r="C21" s="4">
        <v>19</v>
      </c>
      <c r="D21" s="4" t="s">
        <v>256</v>
      </c>
      <c r="E21" s="8">
        <v>1</v>
      </c>
      <c r="F21" s="8">
        <v>6</v>
      </c>
      <c r="G21" s="4" t="s">
        <v>219</v>
      </c>
      <c r="H21" s="4" t="s">
        <v>38</v>
      </c>
      <c r="I21" s="4" t="s">
        <v>196</v>
      </c>
      <c r="K21" s="19"/>
      <c r="L21" s="19"/>
      <c r="M21" s="19"/>
      <c r="N21" s="19"/>
      <c r="O21" s="19"/>
      <c r="P21" s="19"/>
    </row>
    <row r="22" spans="1:16" x14ac:dyDescent="0.3">
      <c r="A22" s="3">
        <v>156</v>
      </c>
      <c r="B22" s="4">
        <v>1</v>
      </c>
      <c r="C22" s="4">
        <v>20</v>
      </c>
      <c r="D22" s="4" t="s">
        <v>411</v>
      </c>
      <c r="E22" s="8">
        <v>7</v>
      </c>
      <c r="F22" s="8">
        <v>7</v>
      </c>
      <c r="G22" s="4" t="s">
        <v>240</v>
      </c>
      <c r="H22" s="4" t="s">
        <v>38</v>
      </c>
      <c r="I22" s="4" t="s">
        <v>196</v>
      </c>
    </row>
    <row r="23" spans="1:16" x14ac:dyDescent="0.3">
      <c r="A23" s="3">
        <v>189</v>
      </c>
      <c r="B23" s="4">
        <v>1</v>
      </c>
      <c r="C23" s="4">
        <v>21</v>
      </c>
      <c r="D23" s="4" t="s">
        <v>355</v>
      </c>
      <c r="E23" s="8">
        <v>6</v>
      </c>
      <c r="F23" s="8">
        <v>18</v>
      </c>
      <c r="G23" s="4" t="s">
        <v>83</v>
      </c>
      <c r="H23" s="4" t="s">
        <v>38</v>
      </c>
      <c r="I23" s="4" t="s">
        <v>196</v>
      </c>
    </row>
    <row r="24" spans="1:16" x14ac:dyDescent="0.3">
      <c r="A24" s="3">
        <v>10</v>
      </c>
      <c r="B24" s="4">
        <v>1</v>
      </c>
      <c r="C24" s="4">
        <v>22</v>
      </c>
      <c r="D24" s="4" t="s">
        <v>512</v>
      </c>
      <c r="E24" s="8">
        <v>4</v>
      </c>
      <c r="F24" s="8">
        <v>8</v>
      </c>
      <c r="G24" s="4" t="s">
        <v>513</v>
      </c>
      <c r="H24" s="4" t="s">
        <v>38</v>
      </c>
      <c r="I24" s="4" t="s">
        <v>101</v>
      </c>
    </row>
    <row r="25" spans="1:16" x14ac:dyDescent="0.3">
      <c r="A25" s="3">
        <v>37</v>
      </c>
      <c r="B25" s="4">
        <v>1</v>
      </c>
      <c r="C25" s="4">
        <v>23</v>
      </c>
      <c r="D25" s="4" t="s">
        <v>371</v>
      </c>
      <c r="E25" s="8">
        <v>8</v>
      </c>
      <c r="F25" s="8">
        <v>25</v>
      </c>
      <c r="G25" s="4" t="s">
        <v>95</v>
      </c>
      <c r="H25" s="4" t="s">
        <v>38</v>
      </c>
      <c r="I25" s="4" t="s">
        <v>196</v>
      </c>
    </row>
    <row r="26" spans="1:16" x14ac:dyDescent="0.3">
      <c r="A26" s="3">
        <v>27</v>
      </c>
      <c r="B26" s="4">
        <v>1</v>
      </c>
      <c r="C26" s="4">
        <v>24</v>
      </c>
      <c r="D26" s="4" t="s">
        <v>435</v>
      </c>
      <c r="E26" s="8">
        <v>8</v>
      </c>
      <c r="F26" s="8">
        <v>21</v>
      </c>
      <c r="G26" s="4" t="s">
        <v>436</v>
      </c>
      <c r="H26" s="4" t="s">
        <v>38</v>
      </c>
      <c r="I26" s="4" t="s">
        <v>196</v>
      </c>
    </row>
    <row r="27" spans="1:16" x14ac:dyDescent="0.3">
      <c r="A27" s="3">
        <v>145</v>
      </c>
      <c r="B27" s="4">
        <v>1</v>
      </c>
      <c r="C27" s="4">
        <v>25</v>
      </c>
      <c r="D27" s="4" t="s">
        <v>82</v>
      </c>
      <c r="E27" s="8">
        <v>3</v>
      </c>
      <c r="F27" s="8">
        <v>1</v>
      </c>
      <c r="G27" s="4" t="s">
        <v>83</v>
      </c>
      <c r="H27" s="4" t="s">
        <v>84</v>
      </c>
      <c r="I27" s="4" t="s">
        <v>101</v>
      </c>
    </row>
    <row r="28" spans="1:16" x14ac:dyDescent="0.3">
      <c r="A28" s="3">
        <v>126</v>
      </c>
      <c r="B28" s="4">
        <v>1</v>
      </c>
      <c r="C28" s="4">
        <v>26</v>
      </c>
      <c r="D28" s="4" t="s">
        <v>249</v>
      </c>
      <c r="E28" s="8">
        <v>1</v>
      </c>
      <c r="F28" s="8">
        <v>1</v>
      </c>
      <c r="G28" s="4" t="s">
        <v>69</v>
      </c>
      <c r="H28" s="4" t="s">
        <v>676</v>
      </c>
      <c r="I28" s="4" t="s">
        <v>196</v>
      </c>
    </row>
    <row r="29" spans="1:16" x14ac:dyDescent="0.3">
      <c r="A29" s="3">
        <v>173</v>
      </c>
      <c r="B29" s="4">
        <v>2</v>
      </c>
      <c r="C29" s="4">
        <v>1</v>
      </c>
      <c r="D29" s="4" t="s">
        <v>347</v>
      </c>
      <c r="E29" s="8">
        <v>4</v>
      </c>
      <c r="F29" s="8">
        <v>19</v>
      </c>
      <c r="G29" s="4" t="s">
        <v>348</v>
      </c>
      <c r="H29" s="4" t="s">
        <v>84</v>
      </c>
      <c r="I29" s="4" t="s">
        <v>196</v>
      </c>
    </row>
    <row r="30" spans="1:16" x14ac:dyDescent="0.3">
      <c r="A30" s="3">
        <v>75</v>
      </c>
      <c r="B30" s="4">
        <v>2</v>
      </c>
      <c r="C30" s="4">
        <v>2</v>
      </c>
      <c r="D30" s="4" t="s">
        <v>454</v>
      </c>
      <c r="E30" s="8">
        <v>8</v>
      </c>
      <c r="F30" s="8">
        <v>2</v>
      </c>
      <c r="G30" s="4" t="s">
        <v>455</v>
      </c>
      <c r="H30" s="4" t="s">
        <v>287</v>
      </c>
      <c r="I30" s="4" t="s">
        <v>101</v>
      </c>
    </row>
    <row r="31" spans="1:16" x14ac:dyDescent="0.3">
      <c r="A31" s="3">
        <v>29</v>
      </c>
      <c r="B31" s="4">
        <v>2</v>
      </c>
      <c r="C31" s="4">
        <v>3</v>
      </c>
      <c r="D31" s="4" t="s">
        <v>285</v>
      </c>
      <c r="E31" s="8">
        <v>4</v>
      </c>
      <c r="F31" s="8">
        <v>17</v>
      </c>
      <c r="G31" s="4" t="s">
        <v>286</v>
      </c>
      <c r="H31" s="4" t="s">
        <v>287</v>
      </c>
      <c r="I31" s="4" t="s">
        <v>196</v>
      </c>
    </row>
    <row r="32" spans="1:16" x14ac:dyDescent="0.3">
      <c r="A32" s="3">
        <v>124</v>
      </c>
      <c r="B32" s="4">
        <v>2</v>
      </c>
      <c r="C32" s="4">
        <v>4</v>
      </c>
      <c r="D32" s="4" t="s">
        <v>402</v>
      </c>
      <c r="E32" s="8">
        <v>4</v>
      </c>
      <c r="F32" s="8">
        <v>2</v>
      </c>
      <c r="G32" s="4" t="s">
        <v>403</v>
      </c>
      <c r="H32" s="4" t="s">
        <v>35</v>
      </c>
      <c r="I32" s="4" t="s">
        <v>101</v>
      </c>
    </row>
    <row r="33" spans="1:9" x14ac:dyDescent="0.3">
      <c r="A33" s="3">
        <v>33</v>
      </c>
      <c r="B33" s="4">
        <v>2</v>
      </c>
      <c r="C33" s="4">
        <v>5</v>
      </c>
      <c r="D33" s="4" t="s">
        <v>33</v>
      </c>
      <c r="E33" s="8">
        <v>3</v>
      </c>
      <c r="F33" s="8">
        <v>21</v>
      </c>
      <c r="G33" s="4" t="s">
        <v>34</v>
      </c>
      <c r="H33" s="4" t="s">
        <v>35</v>
      </c>
      <c r="I33" s="4" t="s">
        <v>196</v>
      </c>
    </row>
    <row r="34" spans="1:9" x14ac:dyDescent="0.3">
      <c r="A34" s="3">
        <v>154</v>
      </c>
      <c r="B34" s="4">
        <v>2</v>
      </c>
      <c r="C34" s="4">
        <v>6</v>
      </c>
      <c r="D34" s="4" t="s">
        <v>559</v>
      </c>
      <c r="E34" s="8">
        <v>5</v>
      </c>
      <c r="F34" s="8">
        <v>25</v>
      </c>
      <c r="G34" s="4" t="s">
        <v>41</v>
      </c>
      <c r="H34" s="4" t="s">
        <v>35</v>
      </c>
      <c r="I34" s="4" t="s">
        <v>196</v>
      </c>
    </row>
    <row r="35" spans="1:9" x14ac:dyDescent="0.3">
      <c r="A35" s="3">
        <v>108</v>
      </c>
      <c r="B35" s="4">
        <v>2</v>
      </c>
      <c r="C35" s="4">
        <v>7</v>
      </c>
      <c r="D35" s="4" t="s">
        <v>397</v>
      </c>
      <c r="E35" s="8">
        <v>7</v>
      </c>
      <c r="F35" s="8">
        <v>17</v>
      </c>
      <c r="G35" s="4" t="s">
        <v>398</v>
      </c>
      <c r="H35" s="4" t="s">
        <v>35</v>
      </c>
      <c r="I35" s="4" t="s">
        <v>101</v>
      </c>
    </row>
    <row r="36" spans="1:9" x14ac:dyDescent="0.3">
      <c r="A36" s="3">
        <v>180</v>
      </c>
      <c r="B36" s="4">
        <v>2</v>
      </c>
      <c r="C36" s="4">
        <v>8</v>
      </c>
      <c r="D36" s="4" t="s">
        <v>351</v>
      </c>
      <c r="E36" s="8">
        <v>4</v>
      </c>
      <c r="F36" s="8">
        <v>18</v>
      </c>
      <c r="G36" s="4" t="s">
        <v>352</v>
      </c>
      <c r="H36" s="4" t="s">
        <v>35</v>
      </c>
      <c r="I36" s="4" t="s">
        <v>196</v>
      </c>
    </row>
    <row r="37" spans="1:9" x14ac:dyDescent="0.3">
      <c r="A37" s="3">
        <v>2</v>
      </c>
      <c r="B37" s="4">
        <v>2</v>
      </c>
      <c r="C37" s="4">
        <v>9</v>
      </c>
      <c r="D37" s="4" t="s">
        <v>112</v>
      </c>
      <c r="E37" s="8">
        <v>2</v>
      </c>
      <c r="F37" s="8">
        <v>2</v>
      </c>
      <c r="G37" s="4" t="s">
        <v>113</v>
      </c>
      <c r="H37" s="4" t="s">
        <v>35</v>
      </c>
      <c r="I37" s="4" t="s">
        <v>196</v>
      </c>
    </row>
    <row r="38" spans="1:9" x14ac:dyDescent="0.3">
      <c r="A38" s="3">
        <v>88</v>
      </c>
      <c r="B38" s="4">
        <v>2</v>
      </c>
      <c r="C38" s="4">
        <v>10</v>
      </c>
      <c r="D38" s="4" t="s">
        <v>605</v>
      </c>
      <c r="E38" s="8">
        <v>6</v>
      </c>
      <c r="F38" s="8">
        <v>14</v>
      </c>
      <c r="G38" s="4" t="s">
        <v>543</v>
      </c>
      <c r="H38" s="4" t="s">
        <v>35</v>
      </c>
      <c r="I38" s="4" t="s">
        <v>196</v>
      </c>
    </row>
    <row r="39" spans="1:9" x14ac:dyDescent="0.3">
      <c r="A39" s="3">
        <v>41</v>
      </c>
      <c r="B39" s="4">
        <v>2</v>
      </c>
      <c r="C39" s="4">
        <v>11</v>
      </c>
      <c r="D39" s="4" t="s">
        <v>593</v>
      </c>
      <c r="E39" s="8">
        <v>6</v>
      </c>
      <c r="F39" s="8">
        <v>17</v>
      </c>
      <c r="G39" s="4" t="s">
        <v>19</v>
      </c>
      <c r="H39" s="4" t="s">
        <v>42</v>
      </c>
      <c r="I39" s="4" t="s">
        <v>196</v>
      </c>
    </row>
    <row r="40" spans="1:9" x14ac:dyDescent="0.3">
      <c r="A40" s="3">
        <v>138</v>
      </c>
      <c r="B40" s="4">
        <v>2</v>
      </c>
      <c r="C40" s="4">
        <v>12</v>
      </c>
      <c r="D40" s="4" t="s">
        <v>556</v>
      </c>
      <c r="E40" s="8">
        <v>5</v>
      </c>
      <c r="F40" s="8">
        <v>14</v>
      </c>
      <c r="G40" s="4" t="s">
        <v>557</v>
      </c>
      <c r="H40" s="4" t="s">
        <v>42</v>
      </c>
      <c r="I40" s="4" t="s">
        <v>196</v>
      </c>
    </row>
    <row r="41" spans="1:9" x14ac:dyDescent="0.3">
      <c r="A41" s="3">
        <v>92</v>
      </c>
      <c r="B41" s="4">
        <v>2</v>
      </c>
      <c r="C41" s="4">
        <v>13</v>
      </c>
      <c r="D41" s="4" t="s">
        <v>393</v>
      </c>
      <c r="E41" s="8">
        <v>7</v>
      </c>
      <c r="F41" s="8">
        <v>25</v>
      </c>
      <c r="G41" s="4" t="s">
        <v>151</v>
      </c>
      <c r="H41" s="4" t="s">
        <v>42</v>
      </c>
      <c r="I41" s="4" t="s">
        <v>196</v>
      </c>
    </row>
    <row r="42" spans="1:9" x14ac:dyDescent="0.3">
      <c r="A42" s="3">
        <v>104</v>
      </c>
      <c r="B42" s="4">
        <v>2</v>
      </c>
      <c r="C42" s="4">
        <v>14</v>
      </c>
      <c r="D42" s="4" t="s">
        <v>610</v>
      </c>
      <c r="E42" s="8">
        <v>1</v>
      </c>
      <c r="F42" s="8">
        <v>7</v>
      </c>
      <c r="G42" s="4" t="s">
        <v>62</v>
      </c>
      <c r="H42" s="4" t="s">
        <v>42</v>
      </c>
      <c r="I42" s="4" t="s">
        <v>101</v>
      </c>
    </row>
    <row r="43" spans="1:9" x14ac:dyDescent="0.3">
      <c r="A43" s="3">
        <v>19</v>
      </c>
      <c r="B43" s="4">
        <v>2</v>
      </c>
      <c r="C43" s="4">
        <v>15</v>
      </c>
      <c r="D43" s="4" t="s">
        <v>204</v>
      </c>
      <c r="E43" s="8">
        <v>1</v>
      </c>
      <c r="F43" s="8">
        <v>20</v>
      </c>
      <c r="G43" s="4" t="s">
        <v>205</v>
      </c>
      <c r="H43" s="4" t="s">
        <v>42</v>
      </c>
      <c r="I43" s="4" t="s">
        <v>101</v>
      </c>
    </row>
    <row r="44" spans="1:9" x14ac:dyDescent="0.3">
      <c r="A44" s="3">
        <v>165</v>
      </c>
      <c r="B44" s="4">
        <v>2</v>
      </c>
      <c r="C44" s="4">
        <v>16</v>
      </c>
      <c r="D44" s="4" t="s">
        <v>414</v>
      </c>
      <c r="E44" s="8">
        <v>7</v>
      </c>
      <c r="F44" s="8">
        <v>18</v>
      </c>
      <c r="G44" s="4" t="s">
        <v>117</v>
      </c>
      <c r="H44" s="4" t="s">
        <v>42</v>
      </c>
      <c r="I44" s="4" t="s">
        <v>101</v>
      </c>
    </row>
    <row r="45" spans="1:9" x14ac:dyDescent="0.3">
      <c r="A45" s="3">
        <v>203</v>
      </c>
      <c r="B45" s="4">
        <v>2</v>
      </c>
      <c r="C45" s="4">
        <v>17</v>
      </c>
      <c r="D45" s="4" t="s">
        <v>505</v>
      </c>
      <c r="E45" s="8">
        <v>8</v>
      </c>
      <c r="F45" s="8">
        <v>18</v>
      </c>
      <c r="G45" s="4" t="s">
        <v>506</v>
      </c>
      <c r="H45" s="4" t="s">
        <v>42</v>
      </c>
      <c r="I45" s="4" t="s">
        <v>101</v>
      </c>
    </row>
    <row r="46" spans="1:9" x14ac:dyDescent="0.3">
      <c r="A46" s="3">
        <v>82</v>
      </c>
      <c r="B46" s="4">
        <v>2</v>
      </c>
      <c r="C46" s="4">
        <v>18</v>
      </c>
      <c r="D46" s="4" t="s">
        <v>148</v>
      </c>
      <c r="E46" s="8">
        <v>2</v>
      </c>
      <c r="F46" s="8">
        <v>23</v>
      </c>
      <c r="G46" s="4" t="s">
        <v>49</v>
      </c>
      <c r="H46" s="4" t="s">
        <v>42</v>
      </c>
      <c r="I46" s="4" t="s">
        <v>101</v>
      </c>
    </row>
    <row r="47" spans="1:9" x14ac:dyDescent="0.3">
      <c r="A47" s="3">
        <v>153</v>
      </c>
      <c r="B47" s="4">
        <v>2</v>
      </c>
      <c r="C47" s="4">
        <v>19</v>
      </c>
      <c r="D47" s="4" t="s">
        <v>632</v>
      </c>
      <c r="E47" s="8">
        <v>6</v>
      </c>
      <c r="F47" s="8">
        <v>25</v>
      </c>
      <c r="G47" s="4" t="s">
        <v>633</v>
      </c>
      <c r="H47" s="4" t="s">
        <v>42</v>
      </c>
      <c r="I47" s="4" t="s">
        <v>196</v>
      </c>
    </row>
    <row r="48" spans="1:9" x14ac:dyDescent="0.3">
      <c r="A48" s="3">
        <v>79</v>
      </c>
      <c r="B48" s="4">
        <v>2</v>
      </c>
      <c r="C48" s="4">
        <v>20</v>
      </c>
      <c r="D48" s="4" t="s">
        <v>145</v>
      </c>
      <c r="E48" s="8">
        <v>2</v>
      </c>
      <c r="F48" s="8">
        <v>5</v>
      </c>
      <c r="G48" s="4" t="s">
        <v>146</v>
      </c>
      <c r="H48" s="4" t="s">
        <v>42</v>
      </c>
      <c r="I48" s="4" t="s">
        <v>196</v>
      </c>
    </row>
    <row r="49" spans="1:9" x14ac:dyDescent="0.3">
      <c r="A49" s="3">
        <v>49</v>
      </c>
      <c r="B49" s="4">
        <v>2</v>
      </c>
      <c r="C49" s="4">
        <v>21</v>
      </c>
      <c r="D49" s="4" t="s">
        <v>40</v>
      </c>
      <c r="E49" s="8">
        <v>5</v>
      </c>
      <c r="F49" s="8">
        <v>3</v>
      </c>
      <c r="G49" s="4" t="s">
        <v>41</v>
      </c>
      <c r="H49" s="4" t="s">
        <v>42</v>
      </c>
      <c r="I49" s="4" t="s">
        <v>196</v>
      </c>
    </row>
    <row r="50" spans="1:9" x14ac:dyDescent="0.3">
      <c r="A50" s="3">
        <v>76</v>
      </c>
      <c r="B50" s="4">
        <v>2</v>
      </c>
      <c r="C50" s="4">
        <v>22</v>
      </c>
      <c r="D50" s="4" t="s">
        <v>386</v>
      </c>
      <c r="E50" s="8">
        <v>7</v>
      </c>
      <c r="F50" s="8">
        <v>20</v>
      </c>
      <c r="G50" s="4" t="s">
        <v>387</v>
      </c>
      <c r="H50" s="4" t="s">
        <v>42</v>
      </c>
      <c r="I50" s="4" t="s">
        <v>101</v>
      </c>
    </row>
    <row r="51" spans="1:9" x14ac:dyDescent="0.3">
      <c r="A51" s="3">
        <v>21</v>
      </c>
      <c r="B51" s="4">
        <v>2</v>
      </c>
      <c r="C51" s="4">
        <v>23</v>
      </c>
      <c r="D51" s="4" t="s">
        <v>366</v>
      </c>
      <c r="E51" s="8">
        <v>7</v>
      </c>
      <c r="F51" s="8">
        <v>2</v>
      </c>
      <c r="G51" s="4" t="s">
        <v>367</v>
      </c>
      <c r="H51" s="4" t="s">
        <v>42</v>
      </c>
      <c r="I51" s="4" t="s">
        <v>101</v>
      </c>
    </row>
    <row r="52" spans="1:9" x14ac:dyDescent="0.3">
      <c r="A52" s="3">
        <v>38</v>
      </c>
      <c r="B52" s="4">
        <v>2</v>
      </c>
      <c r="C52" s="4">
        <v>24</v>
      </c>
      <c r="D52" s="4" t="s">
        <v>439</v>
      </c>
      <c r="E52" s="8">
        <v>8</v>
      </c>
      <c r="F52" s="8">
        <v>4</v>
      </c>
      <c r="G52" s="4" t="s">
        <v>440</v>
      </c>
      <c r="H52" s="4" t="s">
        <v>42</v>
      </c>
      <c r="I52" s="4" t="s">
        <v>196</v>
      </c>
    </row>
    <row r="53" spans="1:9" x14ac:dyDescent="0.3">
      <c r="A53" s="3">
        <v>201</v>
      </c>
      <c r="B53" s="4">
        <v>2</v>
      </c>
      <c r="C53" s="4">
        <v>25</v>
      </c>
      <c r="D53" s="4" t="s">
        <v>649</v>
      </c>
      <c r="E53" s="8">
        <v>6</v>
      </c>
      <c r="F53" s="8">
        <v>6</v>
      </c>
      <c r="G53" s="4" t="s">
        <v>566</v>
      </c>
      <c r="H53" s="4" t="s">
        <v>42</v>
      </c>
      <c r="I53" s="4" t="s">
        <v>196</v>
      </c>
    </row>
    <row r="54" spans="1:9" x14ac:dyDescent="0.3">
      <c r="A54" s="3">
        <v>80</v>
      </c>
      <c r="B54" s="4">
        <v>2</v>
      </c>
      <c r="C54" s="4">
        <v>26</v>
      </c>
      <c r="D54" s="4" t="s">
        <v>53</v>
      </c>
      <c r="E54" s="8">
        <v>3</v>
      </c>
      <c r="F54" s="8">
        <v>3</v>
      </c>
      <c r="G54" s="4" t="s">
        <v>54</v>
      </c>
      <c r="H54" s="4" t="s">
        <v>676</v>
      </c>
      <c r="I54" s="4" t="s">
        <v>101</v>
      </c>
    </row>
    <row r="55" spans="1:9" x14ac:dyDescent="0.3">
      <c r="A55" s="3">
        <v>142</v>
      </c>
      <c r="B55" s="4">
        <v>3</v>
      </c>
      <c r="C55" s="4">
        <v>1</v>
      </c>
      <c r="D55" s="4" t="s">
        <v>255</v>
      </c>
      <c r="E55" s="8">
        <v>1</v>
      </c>
      <c r="F55" s="8">
        <v>22</v>
      </c>
      <c r="G55" s="4" t="s">
        <v>252</v>
      </c>
      <c r="H55" s="4" t="s">
        <v>42</v>
      </c>
      <c r="I55" s="4" t="s">
        <v>101</v>
      </c>
    </row>
    <row r="56" spans="1:9" x14ac:dyDescent="0.3">
      <c r="A56" s="3">
        <v>55</v>
      </c>
      <c r="B56" s="4">
        <v>3</v>
      </c>
      <c r="C56" s="4">
        <v>2</v>
      </c>
      <c r="D56" s="4" t="s">
        <v>525</v>
      </c>
      <c r="E56" s="8">
        <v>5</v>
      </c>
      <c r="F56" s="8">
        <v>8</v>
      </c>
      <c r="G56" s="4" t="s">
        <v>526</v>
      </c>
      <c r="H56" s="4" t="s">
        <v>60</v>
      </c>
      <c r="I56" s="4" t="s">
        <v>196</v>
      </c>
    </row>
    <row r="57" spans="1:9" x14ac:dyDescent="0.3">
      <c r="A57" s="3">
        <v>42</v>
      </c>
      <c r="B57" s="4">
        <v>3</v>
      </c>
      <c r="C57" s="4">
        <v>3</v>
      </c>
      <c r="D57" s="4" t="s">
        <v>522</v>
      </c>
      <c r="E57" s="8">
        <v>5</v>
      </c>
      <c r="F57" s="8">
        <v>21</v>
      </c>
      <c r="G57" s="4" t="s">
        <v>523</v>
      </c>
      <c r="H57" s="4" t="s">
        <v>60</v>
      </c>
      <c r="I57" s="4" t="s">
        <v>196</v>
      </c>
    </row>
    <row r="58" spans="1:9" x14ac:dyDescent="0.3">
      <c r="A58" s="3">
        <v>183</v>
      </c>
      <c r="B58" s="4">
        <v>3</v>
      </c>
      <c r="C58" s="4">
        <v>4</v>
      </c>
      <c r="D58" s="4" t="s">
        <v>565</v>
      </c>
      <c r="E58" s="8">
        <v>5</v>
      </c>
      <c r="F58" s="8">
        <v>11</v>
      </c>
      <c r="G58" s="4" t="s">
        <v>566</v>
      </c>
      <c r="H58" s="4" t="s">
        <v>60</v>
      </c>
      <c r="I58" s="4" t="s">
        <v>196</v>
      </c>
    </row>
    <row r="59" spans="1:9" x14ac:dyDescent="0.3">
      <c r="A59" s="3">
        <v>11</v>
      </c>
      <c r="B59" s="4">
        <v>3</v>
      </c>
      <c r="C59" s="4">
        <v>5</v>
      </c>
      <c r="D59" s="4" t="s">
        <v>429</v>
      </c>
      <c r="E59" s="8">
        <v>1</v>
      </c>
      <c r="F59" s="8">
        <v>5</v>
      </c>
      <c r="G59" s="4" t="s">
        <v>430</v>
      </c>
      <c r="H59" s="4" t="s">
        <v>60</v>
      </c>
      <c r="I59" s="4" t="s">
        <v>101</v>
      </c>
    </row>
    <row r="60" spans="1:9" x14ac:dyDescent="0.3">
      <c r="A60" s="3">
        <v>81</v>
      </c>
      <c r="B60" s="4">
        <v>3</v>
      </c>
      <c r="C60" s="4">
        <v>6</v>
      </c>
      <c r="D60" s="4" t="s">
        <v>58</v>
      </c>
      <c r="E60" s="8">
        <v>3</v>
      </c>
      <c r="F60" s="8">
        <v>15</v>
      </c>
      <c r="G60" s="4" t="s">
        <v>59</v>
      </c>
      <c r="H60" s="4" t="s">
        <v>60</v>
      </c>
      <c r="I60" s="4" t="s">
        <v>101</v>
      </c>
    </row>
    <row r="61" spans="1:9" x14ac:dyDescent="0.3">
      <c r="A61" s="3">
        <v>113</v>
      </c>
      <c r="B61" s="4">
        <v>3</v>
      </c>
      <c r="C61" s="4">
        <v>7</v>
      </c>
      <c r="D61" s="4" t="s">
        <v>72</v>
      </c>
      <c r="E61" s="8">
        <v>3</v>
      </c>
      <c r="F61" s="8">
        <v>19</v>
      </c>
      <c r="G61" s="4" t="s">
        <v>73</v>
      </c>
      <c r="H61" s="4" t="s">
        <v>60</v>
      </c>
      <c r="I61" s="4" t="s">
        <v>101</v>
      </c>
    </row>
    <row r="62" spans="1:9" x14ac:dyDescent="0.3">
      <c r="A62" s="3">
        <v>202</v>
      </c>
      <c r="B62" s="4">
        <v>3</v>
      </c>
      <c r="C62" s="4">
        <v>8</v>
      </c>
      <c r="D62" s="4" t="s">
        <v>574</v>
      </c>
      <c r="E62" s="8">
        <v>5</v>
      </c>
      <c r="F62" s="8">
        <v>24</v>
      </c>
      <c r="G62" s="4" t="s">
        <v>543</v>
      </c>
      <c r="H62" s="4" t="s">
        <v>60</v>
      </c>
      <c r="I62" s="4" t="s">
        <v>196</v>
      </c>
    </row>
    <row r="63" spans="1:9" x14ac:dyDescent="0.3">
      <c r="A63" s="3">
        <v>118</v>
      </c>
      <c r="B63" s="4">
        <v>3</v>
      </c>
      <c r="C63" s="4">
        <v>9</v>
      </c>
      <c r="D63" s="4" t="s">
        <v>469</v>
      </c>
      <c r="E63" s="8">
        <v>8</v>
      </c>
      <c r="F63" s="8">
        <v>14</v>
      </c>
      <c r="G63" s="4" t="s">
        <v>470</v>
      </c>
      <c r="H63" s="4" t="s">
        <v>60</v>
      </c>
      <c r="I63" s="4" t="s">
        <v>101</v>
      </c>
    </row>
    <row r="64" spans="1:9" x14ac:dyDescent="0.3">
      <c r="A64" s="3">
        <v>190</v>
      </c>
      <c r="B64" s="4">
        <v>3</v>
      </c>
      <c r="C64" s="4">
        <v>10</v>
      </c>
      <c r="D64" s="4" t="s">
        <v>268</v>
      </c>
      <c r="E64" s="8">
        <v>1</v>
      </c>
      <c r="F64" s="8">
        <v>18</v>
      </c>
      <c r="G64" s="4" t="s">
        <v>269</v>
      </c>
      <c r="H64" s="4" t="s">
        <v>60</v>
      </c>
      <c r="I64" s="4" t="s">
        <v>196</v>
      </c>
    </row>
    <row r="65" spans="1:9" x14ac:dyDescent="0.3">
      <c r="A65" s="3">
        <v>181</v>
      </c>
      <c r="B65" s="4">
        <v>3</v>
      </c>
      <c r="C65" s="4">
        <v>11</v>
      </c>
      <c r="D65" s="4" t="s">
        <v>418</v>
      </c>
      <c r="E65" s="8">
        <v>7</v>
      </c>
      <c r="F65" s="8">
        <v>5</v>
      </c>
      <c r="G65" s="4" t="s">
        <v>419</v>
      </c>
      <c r="H65" s="4" t="s">
        <v>60</v>
      </c>
      <c r="I65" s="4" t="s">
        <v>196</v>
      </c>
    </row>
    <row r="66" spans="1:9" x14ac:dyDescent="0.3">
      <c r="A66" s="3">
        <v>71</v>
      </c>
      <c r="B66" s="4">
        <v>3</v>
      </c>
      <c r="C66" s="4">
        <v>12</v>
      </c>
      <c r="D66" s="4" t="s">
        <v>532</v>
      </c>
      <c r="E66" s="8">
        <v>5</v>
      </c>
      <c r="F66" s="8">
        <v>12</v>
      </c>
      <c r="G66" s="4" t="s">
        <v>24</v>
      </c>
      <c r="H66" s="4" t="s">
        <v>60</v>
      </c>
      <c r="I66" s="4" t="s">
        <v>196</v>
      </c>
    </row>
    <row r="67" spans="1:9" x14ac:dyDescent="0.3">
      <c r="A67" s="3">
        <v>161</v>
      </c>
      <c r="B67" s="4">
        <v>3</v>
      </c>
      <c r="C67" s="4">
        <v>13</v>
      </c>
      <c r="D67" s="4" t="s">
        <v>90</v>
      </c>
      <c r="E67" s="8">
        <v>3</v>
      </c>
      <c r="F67" s="8">
        <v>10</v>
      </c>
      <c r="G67" s="4" t="s">
        <v>91</v>
      </c>
      <c r="H67" s="4" t="s">
        <v>60</v>
      </c>
      <c r="I67" s="4" t="s">
        <v>196</v>
      </c>
    </row>
    <row r="68" spans="1:9" x14ac:dyDescent="0.3">
      <c r="A68" s="3">
        <v>28</v>
      </c>
      <c r="B68" s="4">
        <v>3</v>
      </c>
      <c r="C68" s="4">
        <v>14</v>
      </c>
      <c r="D68" s="4" t="s">
        <v>368</v>
      </c>
      <c r="E68" s="8">
        <v>7</v>
      </c>
      <c r="F68" s="8">
        <v>13</v>
      </c>
      <c r="G68" s="4" t="s">
        <v>276</v>
      </c>
      <c r="H68" s="4" t="s">
        <v>60</v>
      </c>
      <c r="I68" s="4" t="s">
        <v>101</v>
      </c>
    </row>
    <row r="69" spans="1:9" x14ac:dyDescent="0.3">
      <c r="A69" s="3">
        <v>106</v>
      </c>
      <c r="B69" s="4">
        <v>3</v>
      </c>
      <c r="C69" s="4">
        <v>15</v>
      </c>
      <c r="D69" s="4" t="s">
        <v>546</v>
      </c>
      <c r="E69" s="8">
        <v>4</v>
      </c>
      <c r="F69" s="8">
        <v>24</v>
      </c>
      <c r="G69" s="4" t="s">
        <v>195</v>
      </c>
      <c r="H69" s="4" t="s">
        <v>60</v>
      </c>
      <c r="I69" s="4" t="s">
        <v>101</v>
      </c>
    </row>
    <row r="70" spans="1:9" x14ac:dyDescent="0.3">
      <c r="A70" s="3">
        <v>171</v>
      </c>
      <c r="B70" s="21">
        <v>3</v>
      </c>
      <c r="C70" s="21">
        <v>16</v>
      </c>
      <c r="D70" s="4" t="s">
        <v>262</v>
      </c>
      <c r="E70" s="8">
        <v>8</v>
      </c>
      <c r="F70" s="8">
        <v>8</v>
      </c>
      <c r="G70" s="4" t="s">
        <v>121</v>
      </c>
      <c r="H70" s="4" t="s">
        <v>60</v>
      </c>
      <c r="I70" s="4" t="s">
        <v>101</v>
      </c>
    </row>
    <row r="71" spans="1:9" x14ac:dyDescent="0.3">
      <c r="A71" s="3">
        <v>59</v>
      </c>
      <c r="B71" s="4">
        <v>3</v>
      </c>
      <c r="C71" s="4">
        <v>17</v>
      </c>
      <c r="D71" s="4" t="s">
        <v>449</v>
      </c>
      <c r="E71" s="8">
        <v>8</v>
      </c>
      <c r="F71" s="8">
        <v>11</v>
      </c>
      <c r="G71" s="4" t="s">
        <v>450</v>
      </c>
      <c r="H71" s="4" t="s">
        <v>60</v>
      </c>
      <c r="I71" s="4" t="s">
        <v>101</v>
      </c>
    </row>
    <row r="72" spans="1:9" x14ac:dyDescent="0.3">
      <c r="A72" s="3">
        <v>143</v>
      </c>
      <c r="B72" s="4">
        <v>3</v>
      </c>
      <c r="C72" s="4">
        <v>18</v>
      </c>
      <c r="D72" s="4" t="s">
        <v>174</v>
      </c>
      <c r="E72" s="8">
        <v>2</v>
      </c>
      <c r="F72" s="8">
        <v>14</v>
      </c>
      <c r="G72" s="4" t="s">
        <v>91</v>
      </c>
      <c r="H72" s="4" t="s">
        <v>60</v>
      </c>
      <c r="I72" s="4" t="s">
        <v>101</v>
      </c>
    </row>
    <row r="73" spans="1:9" x14ac:dyDescent="0.3">
      <c r="A73" s="3">
        <v>152</v>
      </c>
      <c r="B73" s="4">
        <v>3</v>
      </c>
      <c r="C73" s="4">
        <v>19</v>
      </c>
      <c r="D73" s="4" t="s">
        <v>629</v>
      </c>
      <c r="E73" s="8">
        <v>8</v>
      </c>
      <c r="F73" s="8">
        <v>20</v>
      </c>
      <c r="G73" s="4" t="s">
        <v>121</v>
      </c>
      <c r="H73" s="4" t="s">
        <v>60</v>
      </c>
      <c r="I73" s="4" t="s">
        <v>101</v>
      </c>
    </row>
    <row r="74" spans="1:9" x14ac:dyDescent="0.3">
      <c r="A74" s="3">
        <v>146</v>
      </c>
      <c r="B74" s="4">
        <v>3</v>
      </c>
      <c r="C74" s="4">
        <v>20</v>
      </c>
      <c r="D74" s="4" t="s">
        <v>177</v>
      </c>
      <c r="E74" s="8">
        <v>7</v>
      </c>
      <c r="F74" s="8">
        <v>22</v>
      </c>
      <c r="G74" s="4" t="s">
        <v>178</v>
      </c>
      <c r="H74" s="4" t="s">
        <v>152</v>
      </c>
      <c r="I74" s="4" t="s">
        <v>196</v>
      </c>
    </row>
    <row r="75" spans="1:9" x14ac:dyDescent="0.3">
      <c r="A75" s="3">
        <v>127</v>
      </c>
      <c r="B75" s="4">
        <v>3</v>
      </c>
      <c r="C75" s="4">
        <v>21</v>
      </c>
      <c r="D75" s="4" t="s">
        <v>166</v>
      </c>
      <c r="E75" s="8">
        <v>2</v>
      </c>
      <c r="F75" s="8">
        <v>20</v>
      </c>
      <c r="G75" s="4" t="s">
        <v>167</v>
      </c>
      <c r="H75" s="4" t="s">
        <v>152</v>
      </c>
      <c r="I75" s="4" t="s">
        <v>196</v>
      </c>
    </row>
    <row r="76" spans="1:9" x14ac:dyDescent="0.3">
      <c r="A76" s="3">
        <v>39</v>
      </c>
      <c r="B76" s="4">
        <v>3</v>
      </c>
      <c r="C76" s="4">
        <v>22</v>
      </c>
      <c r="D76" s="4" t="s">
        <v>520</v>
      </c>
      <c r="E76" s="8">
        <v>5</v>
      </c>
      <c r="F76" s="8">
        <v>9</v>
      </c>
      <c r="G76" s="4" t="s">
        <v>521</v>
      </c>
      <c r="H76" s="4" t="s">
        <v>152</v>
      </c>
      <c r="I76" s="4" t="s">
        <v>196</v>
      </c>
    </row>
    <row r="77" spans="1:9" x14ac:dyDescent="0.3">
      <c r="A77" s="3">
        <v>52</v>
      </c>
      <c r="B77" s="4">
        <v>3</v>
      </c>
      <c r="C77" s="4">
        <v>23</v>
      </c>
      <c r="D77" s="4" t="s">
        <v>298</v>
      </c>
      <c r="E77" s="8">
        <v>4</v>
      </c>
      <c r="F77" s="8">
        <v>14</v>
      </c>
      <c r="G77" s="4" t="s">
        <v>299</v>
      </c>
      <c r="H77" s="4" t="s">
        <v>152</v>
      </c>
      <c r="I77" s="4" t="s">
        <v>196</v>
      </c>
    </row>
    <row r="78" spans="1:9" x14ac:dyDescent="0.3">
      <c r="A78" s="3">
        <v>98</v>
      </c>
      <c r="B78" s="4">
        <v>3</v>
      </c>
      <c r="C78" s="4">
        <v>24</v>
      </c>
      <c r="D78" s="4" t="s">
        <v>155</v>
      </c>
      <c r="E78" s="8">
        <v>2</v>
      </c>
      <c r="F78" s="8">
        <v>21</v>
      </c>
      <c r="G78" s="4" t="s">
        <v>156</v>
      </c>
      <c r="H78" s="4" t="s">
        <v>152</v>
      </c>
      <c r="I78" s="4" t="s">
        <v>101</v>
      </c>
    </row>
    <row r="79" spans="1:9" x14ac:dyDescent="0.3">
      <c r="A79" s="3">
        <v>95</v>
      </c>
      <c r="B79" s="4">
        <v>3</v>
      </c>
      <c r="C79" s="4">
        <v>25</v>
      </c>
      <c r="D79" s="4" t="s">
        <v>150</v>
      </c>
      <c r="E79" s="8">
        <v>2</v>
      </c>
      <c r="F79" s="8">
        <v>3</v>
      </c>
      <c r="G79" s="4" t="s">
        <v>151</v>
      </c>
      <c r="H79" s="4" t="s">
        <v>152</v>
      </c>
      <c r="I79" s="4" t="s">
        <v>101</v>
      </c>
    </row>
    <row r="80" spans="1:9" x14ac:dyDescent="0.3">
      <c r="A80" s="3">
        <v>119</v>
      </c>
      <c r="B80" s="4">
        <v>3</v>
      </c>
      <c r="C80" s="4">
        <v>26</v>
      </c>
      <c r="D80" s="4" t="s">
        <v>549</v>
      </c>
      <c r="E80" s="8">
        <v>5</v>
      </c>
      <c r="F80" s="8">
        <v>20</v>
      </c>
      <c r="G80" s="4" t="s">
        <v>550</v>
      </c>
      <c r="H80" s="4" t="s">
        <v>676</v>
      </c>
      <c r="I80" s="4" t="s">
        <v>196</v>
      </c>
    </row>
    <row r="81" spans="1:9" x14ac:dyDescent="0.3">
      <c r="A81" s="3">
        <v>125</v>
      </c>
      <c r="B81" s="4">
        <v>4</v>
      </c>
      <c r="C81" s="4">
        <v>1</v>
      </c>
      <c r="D81" s="4" t="s">
        <v>326</v>
      </c>
      <c r="E81" s="8">
        <v>4</v>
      </c>
      <c r="F81" s="8">
        <v>15</v>
      </c>
      <c r="G81" s="4" t="s">
        <v>41</v>
      </c>
      <c r="H81" s="4" t="s">
        <v>152</v>
      </c>
      <c r="I81" s="4" t="s">
        <v>196</v>
      </c>
    </row>
    <row r="82" spans="1:9" x14ac:dyDescent="0.3">
      <c r="A82" s="3">
        <v>196</v>
      </c>
      <c r="B82" s="4">
        <v>4</v>
      </c>
      <c r="C82" s="4">
        <v>2</v>
      </c>
      <c r="D82" s="4" t="s">
        <v>358</v>
      </c>
      <c r="E82" s="8">
        <v>5</v>
      </c>
      <c r="F82" s="8">
        <v>18</v>
      </c>
      <c r="G82" s="4" t="s">
        <v>46</v>
      </c>
      <c r="H82" s="4" t="s">
        <v>152</v>
      </c>
      <c r="I82" s="4" t="s">
        <v>196</v>
      </c>
    </row>
    <row r="83" spans="1:9" x14ac:dyDescent="0.3">
      <c r="A83" s="3">
        <v>50</v>
      </c>
      <c r="B83" s="4">
        <v>4</v>
      </c>
      <c r="C83" s="4">
        <v>3</v>
      </c>
      <c r="D83" s="4" t="s">
        <v>135</v>
      </c>
      <c r="E83" s="8">
        <v>2</v>
      </c>
      <c r="F83" s="8">
        <v>6</v>
      </c>
      <c r="G83" s="4" t="s">
        <v>136</v>
      </c>
      <c r="H83" s="4" t="s">
        <v>137</v>
      </c>
      <c r="I83" s="4" t="s">
        <v>101</v>
      </c>
    </row>
    <row r="84" spans="1:9" x14ac:dyDescent="0.3">
      <c r="A84" s="3">
        <v>22</v>
      </c>
      <c r="B84" s="4">
        <v>4</v>
      </c>
      <c r="C84" s="4">
        <v>4</v>
      </c>
      <c r="D84" s="4" t="s">
        <v>516</v>
      </c>
      <c r="E84" s="8">
        <v>1</v>
      </c>
      <c r="F84" s="8">
        <v>10</v>
      </c>
      <c r="G84" s="4" t="s">
        <v>517</v>
      </c>
      <c r="H84" s="4" t="s">
        <v>137</v>
      </c>
      <c r="I84" s="4" t="s">
        <v>101</v>
      </c>
    </row>
    <row r="85" spans="1:9" x14ac:dyDescent="0.3">
      <c r="A85" s="3">
        <v>172</v>
      </c>
      <c r="B85" s="4">
        <v>4</v>
      </c>
      <c r="C85" s="4">
        <v>5</v>
      </c>
      <c r="D85" s="4" t="s">
        <v>416</v>
      </c>
      <c r="E85" s="8">
        <v>7</v>
      </c>
      <c r="F85" s="8">
        <v>1</v>
      </c>
      <c r="G85" s="4" t="s">
        <v>417</v>
      </c>
      <c r="H85" s="4" t="s">
        <v>209</v>
      </c>
      <c r="I85" s="4" t="s">
        <v>196</v>
      </c>
    </row>
    <row r="86" spans="1:9" x14ac:dyDescent="0.3">
      <c r="A86" s="3">
        <v>169</v>
      </c>
      <c r="B86" s="4">
        <v>4</v>
      </c>
      <c r="C86" s="4">
        <v>6</v>
      </c>
      <c r="D86" s="4" t="s">
        <v>637</v>
      </c>
      <c r="E86" s="8">
        <v>6</v>
      </c>
      <c r="F86" s="8">
        <v>15</v>
      </c>
      <c r="G86" s="4" t="s">
        <v>378</v>
      </c>
      <c r="H86" s="4" t="s">
        <v>209</v>
      </c>
      <c r="I86" s="4" t="s">
        <v>196</v>
      </c>
    </row>
    <row r="87" spans="1:9" x14ac:dyDescent="0.3">
      <c r="A87" s="3">
        <v>133</v>
      </c>
      <c r="B87" s="4">
        <v>4</v>
      </c>
      <c r="C87" s="4">
        <v>7</v>
      </c>
      <c r="D87" s="4" t="s">
        <v>404</v>
      </c>
      <c r="E87" s="8">
        <v>6</v>
      </c>
      <c r="F87" s="8">
        <v>9</v>
      </c>
      <c r="G87" s="4" t="s">
        <v>405</v>
      </c>
      <c r="H87" s="4" t="s">
        <v>209</v>
      </c>
      <c r="I87" s="4" t="s">
        <v>196</v>
      </c>
    </row>
    <row r="88" spans="1:9" x14ac:dyDescent="0.3">
      <c r="A88" s="3">
        <v>107</v>
      </c>
      <c r="B88" s="4">
        <v>4</v>
      </c>
      <c r="C88" s="4">
        <v>8</v>
      </c>
      <c r="D88" s="4" t="s">
        <v>465</v>
      </c>
      <c r="E88" s="8">
        <v>8</v>
      </c>
      <c r="F88" s="8">
        <v>15</v>
      </c>
      <c r="G88" s="4" t="s">
        <v>466</v>
      </c>
      <c r="H88" s="4" t="s">
        <v>209</v>
      </c>
      <c r="I88" s="4" t="s">
        <v>196</v>
      </c>
    </row>
    <row r="89" spans="1:9" x14ac:dyDescent="0.3">
      <c r="A89" s="3">
        <v>186</v>
      </c>
      <c r="B89" s="4">
        <v>4</v>
      </c>
      <c r="C89" s="4">
        <v>9</v>
      </c>
      <c r="D89" s="4" t="s">
        <v>569</v>
      </c>
      <c r="E89" s="8">
        <v>5</v>
      </c>
      <c r="F89" s="8">
        <v>1</v>
      </c>
      <c r="G89" s="4" t="s">
        <v>121</v>
      </c>
      <c r="H89" s="4" t="s">
        <v>209</v>
      </c>
      <c r="I89" s="4" t="s">
        <v>196</v>
      </c>
    </row>
    <row r="90" spans="1:9" x14ac:dyDescent="0.3">
      <c r="A90" s="3">
        <v>30</v>
      </c>
      <c r="B90" s="4">
        <v>4</v>
      </c>
      <c r="C90" s="4">
        <v>10</v>
      </c>
      <c r="D90" s="4" t="s">
        <v>207</v>
      </c>
      <c r="E90" s="8">
        <v>6</v>
      </c>
      <c r="F90" s="8">
        <v>3</v>
      </c>
      <c r="G90" s="4" t="s">
        <v>208</v>
      </c>
      <c r="H90" s="4" t="s">
        <v>209</v>
      </c>
      <c r="I90" s="4" t="s">
        <v>196</v>
      </c>
    </row>
    <row r="91" spans="1:9" x14ac:dyDescent="0.3">
      <c r="A91" s="3">
        <v>6</v>
      </c>
      <c r="B91" s="4">
        <v>4</v>
      </c>
      <c r="C91" s="4">
        <v>11</v>
      </c>
      <c r="D91" s="4" t="s">
        <v>428</v>
      </c>
      <c r="E91" s="8">
        <v>5</v>
      </c>
      <c r="F91" s="8">
        <v>4</v>
      </c>
      <c r="G91" s="4" t="s">
        <v>344</v>
      </c>
      <c r="H91" s="4" t="s">
        <v>209</v>
      </c>
      <c r="I91" s="4" t="s">
        <v>196</v>
      </c>
    </row>
    <row r="92" spans="1:9" x14ac:dyDescent="0.3">
      <c r="A92" s="3">
        <v>131</v>
      </c>
      <c r="B92" s="4">
        <v>4</v>
      </c>
      <c r="C92" s="4">
        <v>12</v>
      </c>
      <c r="D92" s="4" t="s">
        <v>251</v>
      </c>
      <c r="E92" s="8">
        <v>1</v>
      </c>
      <c r="F92" s="8">
        <v>21</v>
      </c>
      <c r="G92" s="4" t="s">
        <v>252</v>
      </c>
      <c r="H92" s="4" t="s">
        <v>209</v>
      </c>
      <c r="I92" s="4" t="s">
        <v>196</v>
      </c>
    </row>
    <row r="93" spans="1:9" x14ac:dyDescent="0.3">
      <c r="A93" s="3">
        <v>158</v>
      </c>
      <c r="B93" s="4">
        <v>4</v>
      </c>
      <c r="C93" s="4">
        <v>13</v>
      </c>
      <c r="D93" s="4" t="s">
        <v>259</v>
      </c>
      <c r="E93" s="8">
        <v>6</v>
      </c>
      <c r="F93" s="8">
        <v>13</v>
      </c>
      <c r="G93" s="4" t="s">
        <v>109</v>
      </c>
      <c r="H93" s="4" t="s">
        <v>209</v>
      </c>
      <c r="I93" s="4" t="s">
        <v>215</v>
      </c>
    </row>
    <row r="94" spans="1:9" x14ac:dyDescent="0.3">
      <c r="A94" s="3">
        <v>53</v>
      </c>
      <c r="B94" s="4">
        <v>4</v>
      </c>
      <c r="C94" s="4">
        <v>14</v>
      </c>
      <c r="D94" s="4" t="s">
        <v>377</v>
      </c>
      <c r="E94" s="8">
        <v>7</v>
      </c>
      <c r="F94" s="8">
        <v>16</v>
      </c>
      <c r="G94" s="4" t="s">
        <v>378</v>
      </c>
      <c r="H94" s="4" t="s">
        <v>209</v>
      </c>
      <c r="I94" s="4" t="s">
        <v>215</v>
      </c>
    </row>
    <row r="95" spans="1:9" x14ac:dyDescent="0.3">
      <c r="A95" s="3">
        <v>1</v>
      </c>
      <c r="B95" s="4">
        <v>4</v>
      </c>
      <c r="C95" s="4">
        <v>15</v>
      </c>
      <c r="D95" s="4" t="s">
        <v>12</v>
      </c>
      <c r="E95" s="8">
        <v>3</v>
      </c>
      <c r="F95" s="8">
        <v>11</v>
      </c>
      <c r="G95" s="4" t="s">
        <v>14</v>
      </c>
      <c r="H95" s="4" t="s">
        <v>15</v>
      </c>
      <c r="I95" s="4" t="s">
        <v>101</v>
      </c>
    </row>
    <row r="96" spans="1:9" x14ac:dyDescent="0.3">
      <c r="A96" s="3">
        <v>36</v>
      </c>
      <c r="B96" s="4">
        <v>4</v>
      </c>
      <c r="C96" s="4">
        <v>16</v>
      </c>
      <c r="D96" s="4" t="s">
        <v>290</v>
      </c>
      <c r="E96" s="8">
        <v>4</v>
      </c>
      <c r="F96" s="8">
        <v>23</v>
      </c>
      <c r="G96" s="4" t="s">
        <v>291</v>
      </c>
      <c r="H96" s="4" t="s">
        <v>15</v>
      </c>
      <c r="I96" s="4" t="s">
        <v>196</v>
      </c>
    </row>
    <row r="97" spans="1:9" x14ac:dyDescent="0.3">
      <c r="A97" s="3">
        <v>103</v>
      </c>
      <c r="B97" s="4">
        <v>4</v>
      </c>
      <c r="C97" s="4">
        <v>17</v>
      </c>
      <c r="D97" s="4" t="s">
        <v>542</v>
      </c>
      <c r="E97" s="8">
        <v>1</v>
      </c>
      <c r="F97" s="8">
        <v>3</v>
      </c>
      <c r="G97" s="4" t="s">
        <v>543</v>
      </c>
      <c r="H97" s="4" t="s">
        <v>15</v>
      </c>
      <c r="I97" s="4" t="s">
        <v>101</v>
      </c>
    </row>
    <row r="98" spans="1:9" x14ac:dyDescent="0.3">
      <c r="A98" s="3">
        <v>34</v>
      </c>
      <c r="B98" s="4">
        <v>4</v>
      </c>
      <c r="C98" s="4">
        <v>18</v>
      </c>
      <c r="D98" s="4" t="s">
        <v>127</v>
      </c>
      <c r="E98" s="8">
        <v>2</v>
      </c>
      <c r="F98" s="8">
        <v>19</v>
      </c>
      <c r="G98" s="4" t="s">
        <v>128</v>
      </c>
      <c r="H98" s="4" t="s">
        <v>15</v>
      </c>
      <c r="I98" s="4" t="s">
        <v>101</v>
      </c>
    </row>
    <row r="99" spans="1:9" x14ac:dyDescent="0.3">
      <c r="A99" s="3">
        <v>58</v>
      </c>
      <c r="B99" s="4">
        <v>4</v>
      </c>
      <c r="C99" s="4">
        <v>19</v>
      </c>
      <c r="D99" s="4" t="s">
        <v>528</v>
      </c>
      <c r="E99" s="8">
        <v>3</v>
      </c>
      <c r="F99" s="8">
        <v>25</v>
      </c>
      <c r="G99" s="4" t="s">
        <v>529</v>
      </c>
      <c r="H99" s="4" t="s">
        <v>15</v>
      </c>
      <c r="I99" s="4" t="s">
        <v>101</v>
      </c>
    </row>
    <row r="100" spans="1:9" x14ac:dyDescent="0.3">
      <c r="A100" s="3">
        <v>192</v>
      </c>
      <c r="B100" s="4">
        <v>4</v>
      </c>
      <c r="C100" s="4">
        <v>20</v>
      </c>
      <c r="D100" s="4" t="s">
        <v>104</v>
      </c>
      <c r="E100" s="8">
        <v>3</v>
      </c>
      <c r="F100" s="8">
        <v>20</v>
      </c>
      <c r="G100" s="4" t="s">
        <v>105</v>
      </c>
      <c r="H100" s="4" t="s">
        <v>15</v>
      </c>
      <c r="I100" s="4" t="s">
        <v>196</v>
      </c>
    </row>
    <row r="101" spans="1:9" x14ac:dyDescent="0.3">
      <c r="A101" s="3">
        <v>66</v>
      </c>
      <c r="B101" s="4">
        <v>4</v>
      </c>
      <c r="C101" s="4">
        <v>21</v>
      </c>
      <c r="D101" s="4" t="s">
        <v>141</v>
      </c>
      <c r="E101" s="8">
        <v>2</v>
      </c>
      <c r="F101" s="8">
        <v>18</v>
      </c>
      <c r="G101" s="4" t="s">
        <v>142</v>
      </c>
      <c r="H101" s="4" t="s">
        <v>15</v>
      </c>
      <c r="I101" s="4" t="s">
        <v>196</v>
      </c>
    </row>
    <row r="102" spans="1:9" x14ac:dyDescent="0.3">
      <c r="A102" s="3">
        <v>137</v>
      </c>
      <c r="B102" s="4">
        <v>4</v>
      </c>
      <c r="C102" s="4">
        <v>22</v>
      </c>
      <c r="D102" s="4" t="s">
        <v>626</v>
      </c>
      <c r="E102" s="8">
        <v>6</v>
      </c>
      <c r="F102" s="8">
        <v>24</v>
      </c>
      <c r="G102" s="4" t="s">
        <v>69</v>
      </c>
      <c r="H102" s="4" t="s">
        <v>15</v>
      </c>
      <c r="I102" s="4" t="s">
        <v>196</v>
      </c>
    </row>
    <row r="103" spans="1:9" x14ac:dyDescent="0.3">
      <c r="A103" s="3">
        <v>13</v>
      </c>
      <c r="B103" s="4">
        <v>4</v>
      </c>
      <c r="C103" s="4">
        <v>23</v>
      </c>
      <c r="D103" s="4" t="s">
        <v>279</v>
      </c>
      <c r="E103" s="8">
        <v>4</v>
      </c>
      <c r="F103" s="8">
        <v>5</v>
      </c>
      <c r="G103" s="4" t="s">
        <v>280</v>
      </c>
      <c r="H103" s="4" t="s">
        <v>15</v>
      </c>
      <c r="I103" s="4" t="s">
        <v>101</v>
      </c>
    </row>
    <row r="104" spans="1:9" x14ac:dyDescent="0.3">
      <c r="A104" s="3">
        <v>97</v>
      </c>
      <c r="B104" s="4">
        <v>4</v>
      </c>
      <c r="C104" s="4">
        <v>24</v>
      </c>
      <c r="D104" s="4" t="s">
        <v>63</v>
      </c>
      <c r="E104" s="8">
        <v>5</v>
      </c>
      <c r="F104" s="8">
        <v>26</v>
      </c>
      <c r="G104" s="4" t="s">
        <v>64</v>
      </c>
      <c r="H104" s="4" t="s">
        <v>15</v>
      </c>
      <c r="I104" s="4" t="s">
        <v>65</v>
      </c>
    </row>
    <row r="105" spans="1:9" x14ac:dyDescent="0.3">
      <c r="A105" s="3">
        <v>166</v>
      </c>
      <c r="B105" s="4">
        <v>4</v>
      </c>
      <c r="C105" s="4">
        <v>25</v>
      </c>
      <c r="D105" s="4" t="s">
        <v>490</v>
      </c>
      <c r="E105" s="8">
        <v>8</v>
      </c>
      <c r="F105" s="8">
        <v>12</v>
      </c>
      <c r="G105" s="4" t="s">
        <v>313</v>
      </c>
      <c r="H105" s="4" t="s">
        <v>15</v>
      </c>
      <c r="I105" s="4" t="s">
        <v>196</v>
      </c>
    </row>
    <row r="106" spans="1:9" x14ac:dyDescent="0.3">
      <c r="A106" s="3">
        <v>9</v>
      </c>
      <c r="B106" s="4">
        <v>5</v>
      </c>
      <c r="C106" s="4">
        <v>1</v>
      </c>
      <c r="D106" s="4" t="s">
        <v>577</v>
      </c>
      <c r="E106" s="8">
        <v>7</v>
      </c>
      <c r="F106" s="8">
        <v>12</v>
      </c>
      <c r="G106" s="4" t="s">
        <v>578</v>
      </c>
      <c r="H106" s="4" t="s">
        <v>15</v>
      </c>
      <c r="I106" s="4" t="s">
        <v>101</v>
      </c>
    </row>
    <row r="107" spans="1:9" x14ac:dyDescent="0.3">
      <c r="A107" s="3">
        <v>8</v>
      </c>
      <c r="B107" s="4">
        <v>5</v>
      </c>
      <c r="C107" s="4">
        <v>2</v>
      </c>
      <c r="D107" s="4" t="s">
        <v>575</v>
      </c>
      <c r="E107" s="8">
        <v>8</v>
      </c>
      <c r="F107" s="8">
        <v>23</v>
      </c>
      <c r="G107" s="4" t="s">
        <v>576</v>
      </c>
      <c r="H107" s="4" t="s">
        <v>15</v>
      </c>
      <c r="I107" s="4" t="s">
        <v>101</v>
      </c>
    </row>
    <row r="108" spans="1:9" x14ac:dyDescent="0.3">
      <c r="A108" s="3">
        <v>155</v>
      </c>
      <c r="B108" s="4">
        <v>5</v>
      </c>
      <c r="C108" s="4">
        <v>3</v>
      </c>
      <c r="D108" s="4" t="s">
        <v>486</v>
      </c>
      <c r="E108" s="8">
        <v>8</v>
      </c>
      <c r="F108" s="8">
        <v>3</v>
      </c>
      <c r="G108" s="4" t="s">
        <v>487</v>
      </c>
      <c r="H108" s="4" t="s">
        <v>47</v>
      </c>
      <c r="I108" s="4" t="s">
        <v>101</v>
      </c>
    </row>
    <row r="109" spans="1:9" x14ac:dyDescent="0.3">
      <c r="A109" s="3">
        <v>129</v>
      </c>
      <c r="B109" s="4">
        <v>5</v>
      </c>
      <c r="C109" s="4">
        <v>4</v>
      </c>
      <c r="D109" s="4" t="s">
        <v>76</v>
      </c>
      <c r="E109" s="8">
        <v>3</v>
      </c>
      <c r="F109" s="8">
        <v>5</v>
      </c>
      <c r="G109" s="4" t="s">
        <v>77</v>
      </c>
      <c r="H109" s="4" t="s">
        <v>47</v>
      </c>
      <c r="I109" s="4" t="s">
        <v>196</v>
      </c>
    </row>
    <row r="110" spans="1:9" x14ac:dyDescent="0.3">
      <c r="A110" s="3">
        <v>94</v>
      </c>
      <c r="B110" s="4">
        <v>5</v>
      </c>
      <c r="C110" s="4">
        <v>5</v>
      </c>
      <c r="D110" s="4" t="s">
        <v>239</v>
      </c>
      <c r="E110" s="8">
        <v>1</v>
      </c>
      <c r="F110" s="8">
        <v>16</v>
      </c>
      <c r="G110" s="4" t="s">
        <v>240</v>
      </c>
      <c r="H110" s="4" t="s">
        <v>47</v>
      </c>
      <c r="I110" s="4" t="s">
        <v>196</v>
      </c>
    </row>
    <row r="111" spans="1:9" x14ac:dyDescent="0.3">
      <c r="A111" s="3">
        <v>47</v>
      </c>
      <c r="B111" s="4">
        <v>5</v>
      </c>
      <c r="C111" s="4">
        <v>6</v>
      </c>
      <c r="D111" s="4" t="s">
        <v>131</v>
      </c>
      <c r="E111" s="8">
        <v>5</v>
      </c>
      <c r="F111" s="8">
        <v>19</v>
      </c>
      <c r="G111" s="4" t="s">
        <v>132</v>
      </c>
      <c r="H111" s="4" t="s">
        <v>47</v>
      </c>
      <c r="I111" s="4" t="s">
        <v>196</v>
      </c>
    </row>
    <row r="112" spans="1:9" x14ac:dyDescent="0.3">
      <c r="A112" s="3">
        <v>163</v>
      </c>
      <c r="B112" s="4">
        <v>5</v>
      </c>
      <c r="C112" s="4">
        <v>7</v>
      </c>
      <c r="D112" s="4" t="s">
        <v>262</v>
      </c>
      <c r="E112" s="8">
        <v>3</v>
      </c>
      <c r="F112" s="8">
        <v>26</v>
      </c>
      <c r="G112" s="4" t="s">
        <v>263</v>
      </c>
      <c r="H112" s="4" t="s">
        <v>47</v>
      </c>
      <c r="I112" s="4" t="s">
        <v>65</v>
      </c>
    </row>
    <row r="113" spans="1:9" x14ac:dyDescent="0.3">
      <c r="A113" s="3">
        <v>151</v>
      </c>
      <c r="B113" s="4">
        <v>5</v>
      </c>
      <c r="C113" s="4">
        <v>8</v>
      </c>
      <c r="D113" s="4" t="s">
        <v>558</v>
      </c>
      <c r="E113" s="8">
        <v>5</v>
      </c>
      <c r="F113" s="8">
        <v>15</v>
      </c>
      <c r="G113" s="4" t="s">
        <v>109</v>
      </c>
      <c r="H113" s="4" t="s">
        <v>47</v>
      </c>
      <c r="I113" s="4" t="s">
        <v>196</v>
      </c>
    </row>
    <row r="114" spans="1:9" x14ac:dyDescent="0.3">
      <c r="A114" s="3">
        <v>191</v>
      </c>
      <c r="B114" s="4">
        <v>5</v>
      </c>
      <c r="C114" s="4">
        <v>9</v>
      </c>
      <c r="D114" s="4" t="s">
        <v>192</v>
      </c>
      <c r="E114" s="8">
        <v>2</v>
      </c>
      <c r="F114" s="8">
        <v>25</v>
      </c>
      <c r="G114" s="4" t="s">
        <v>193</v>
      </c>
      <c r="H114" s="4" t="s">
        <v>47</v>
      </c>
      <c r="I114" s="4" t="s">
        <v>101</v>
      </c>
    </row>
    <row r="115" spans="1:9" x14ac:dyDescent="0.3">
      <c r="A115" s="3">
        <v>35</v>
      </c>
      <c r="B115" s="4">
        <v>5</v>
      </c>
      <c r="C115" s="4">
        <v>10</v>
      </c>
      <c r="D115" s="4" t="s">
        <v>210</v>
      </c>
      <c r="E115" s="8">
        <v>1</v>
      </c>
      <c r="F115" s="8">
        <v>11</v>
      </c>
      <c r="G115" s="4" t="s">
        <v>211</v>
      </c>
      <c r="H115" s="4" t="s">
        <v>47</v>
      </c>
      <c r="I115" s="4" t="s">
        <v>101</v>
      </c>
    </row>
    <row r="116" spans="1:9" x14ac:dyDescent="0.3">
      <c r="A116" s="3">
        <v>64</v>
      </c>
      <c r="B116" s="4">
        <v>5</v>
      </c>
      <c r="C116" s="4">
        <v>11</v>
      </c>
      <c r="D116" s="4" t="s">
        <v>45</v>
      </c>
      <c r="E116" s="8">
        <v>3</v>
      </c>
      <c r="F116" s="8">
        <v>22</v>
      </c>
      <c r="G116" s="4" t="s">
        <v>46</v>
      </c>
      <c r="H116" s="4" t="s">
        <v>47</v>
      </c>
      <c r="I116" s="4" t="s">
        <v>101</v>
      </c>
    </row>
    <row r="117" spans="1:9" x14ac:dyDescent="0.3">
      <c r="A117" s="3">
        <v>18</v>
      </c>
      <c r="B117" s="4">
        <v>5</v>
      </c>
      <c r="C117" s="4">
        <v>12</v>
      </c>
      <c r="D117" s="4" t="s">
        <v>120</v>
      </c>
      <c r="E117" s="8">
        <v>2</v>
      </c>
      <c r="F117" s="8">
        <v>24</v>
      </c>
      <c r="G117" s="4" t="s">
        <v>121</v>
      </c>
      <c r="H117" s="4" t="s">
        <v>47</v>
      </c>
      <c r="I117" s="4" t="s">
        <v>196</v>
      </c>
    </row>
    <row r="118" spans="1:9" x14ac:dyDescent="0.3">
      <c r="A118" s="3">
        <v>96</v>
      </c>
      <c r="B118" s="4">
        <v>5</v>
      </c>
      <c r="C118" s="4">
        <v>13</v>
      </c>
      <c r="D118" s="4" t="s">
        <v>61</v>
      </c>
      <c r="E118" s="8">
        <v>3</v>
      </c>
      <c r="F118" s="8">
        <v>6</v>
      </c>
      <c r="G118" s="4" t="s">
        <v>62</v>
      </c>
      <c r="H118" s="4" t="s">
        <v>47</v>
      </c>
      <c r="I118" s="4" t="s">
        <v>196</v>
      </c>
    </row>
    <row r="119" spans="1:9" x14ac:dyDescent="0.3">
      <c r="A119" s="3">
        <v>26</v>
      </c>
      <c r="B119" s="4">
        <v>5</v>
      </c>
      <c r="C119" s="4">
        <v>14</v>
      </c>
      <c r="D119" s="4" t="s">
        <v>518</v>
      </c>
      <c r="E119" s="8">
        <v>5</v>
      </c>
      <c r="F119" s="8">
        <v>5</v>
      </c>
      <c r="G119" s="4" t="s">
        <v>519</v>
      </c>
      <c r="H119" s="4" t="s">
        <v>47</v>
      </c>
      <c r="I119" s="4" t="s">
        <v>196</v>
      </c>
    </row>
    <row r="120" spans="1:9" x14ac:dyDescent="0.3">
      <c r="A120" s="3">
        <v>99</v>
      </c>
      <c r="B120" s="4">
        <v>5</v>
      </c>
      <c r="C120" s="4">
        <v>15</v>
      </c>
      <c r="D120" s="4" t="s">
        <v>243</v>
      </c>
      <c r="E120" s="8">
        <v>6</v>
      </c>
      <c r="F120" s="8">
        <v>16</v>
      </c>
      <c r="G120" s="4" t="s">
        <v>240</v>
      </c>
      <c r="H120" s="4" t="s">
        <v>47</v>
      </c>
      <c r="I120" s="4" t="s">
        <v>196</v>
      </c>
    </row>
    <row r="121" spans="1:9" x14ac:dyDescent="0.3">
      <c r="A121" s="3">
        <v>5</v>
      </c>
      <c r="B121" s="4">
        <v>5</v>
      </c>
      <c r="C121" s="4">
        <v>16</v>
      </c>
      <c r="D121" s="4" t="s">
        <v>361</v>
      </c>
      <c r="E121" s="8">
        <v>7</v>
      </c>
      <c r="F121" s="8">
        <v>23</v>
      </c>
      <c r="G121" s="4" t="s">
        <v>136</v>
      </c>
      <c r="H121" s="4" t="s">
        <v>47</v>
      </c>
      <c r="I121" s="4" t="s">
        <v>101</v>
      </c>
    </row>
    <row r="122" spans="1:9" x14ac:dyDescent="0.3">
      <c r="A122" s="3">
        <v>200</v>
      </c>
      <c r="B122" s="4">
        <v>5</v>
      </c>
      <c r="C122" s="4">
        <v>17</v>
      </c>
      <c r="D122" s="4" t="s">
        <v>645</v>
      </c>
      <c r="E122" s="8">
        <v>4</v>
      </c>
      <c r="F122" s="8">
        <v>21</v>
      </c>
      <c r="G122" s="4" t="s">
        <v>646</v>
      </c>
      <c r="H122" s="4" t="s">
        <v>232</v>
      </c>
      <c r="I122" s="4" t="s">
        <v>101</v>
      </c>
    </row>
    <row r="123" spans="1:9" x14ac:dyDescent="0.3">
      <c r="A123" s="3">
        <v>78</v>
      </c>
      <c r="B123" s="4">
        <v>5</v>
      </c>
      <c r="C123" s="4">
        <v>18</v>
      </c>
      <c r="D123" s="4" t="s">
        <v>230</v>
      </c>
      <c r="E123" s="8">
        <v>1</v>
      </c>
      <c r="F123" s="8">
        <v>12</v>
      </c>
      <c r="G123" s="4" t="s">
        <v>231</v>
      </c>
      <c r="H123" s="4" t="s">
        <v>232</v>
      </c>
      <c r="I123" s="4" t="s">
        <v>101</v>
      </c>
    </row>
    <row r="124" spans="1:9" x14ac:dyDescent="0.3">
      <c r="A124" s="3">
        <v>70</v>
      </c>
      <c r="B124" s="4">
        <v>5</v>
      </c>
      <c r="C124" s="4">
        <v>19</v>
      </c>
      <c r="D124" s="4" t="s">
        <v>453</v>
      </c>
      <c r="E124" s="8">
        <v>8</v>
      </c>
      <c r="F124" s="8">
        <v>5</v>
      </c>
      <c r="G124" s="4" t="s">
        <v>41</v>
      </c>
      <c r="H124" s="4" t="s">
        <v>232</v>
      </c>
      <c r="I124" s="4" t="s">
        <v>196</v>
      </c>
    </row>
    <row r="125" spans="1:9" x14ac:dyDescent="0.3">
      <c r="A125" s="3">
        <v>115</v>
      </c>
      <c r="B125" s="4">
        <v>5</v>
      </c>
      <c r="C125" s="4">
        <v>20</v>
      </c>
      <c r="D125" s="4" t="s">
        <v>248</v>
      </c>
      <c r="E125" s="8">
        <v>1</v>
      </c>
      <c r="F125" s="8">
        <v>8</v>
      </c>
      <c r="G125" s="4" t="s">
        <v>178</v>
      </c>
      <c r="H125" s="4" t="s">
        <v>232</v>
      </c>
      <c r="I125" s="4" t="s">
        <v>196</v>
      </c>
    </row>
    <row r="126" spans="1:9" x14ac:dyDescent="0.3">
      <c r="A126" s="3">
        <v>120</v>
      </c>
      <c r="B126" s="4">
        <v>5</v>
      </c>
      <c r="C126" s="4">
        <v>21</v>
      </c>
      <c r="D126" s="4" t="s">
        <v>616</v>
      </c>
      <c r="E126" s="8">
        <v>7</v>
      </c>
      <c r="F126" s="8">
        <v>6</v>
      </c>
      <c r="G126" s="4" t="s">
        <v>231</v>
      </c>
      <c r="H126" s="4" t="s">
        <v>232</v>
      </c>
      <c r="I126" s="4" t="s">
        <v>101</v>
      </c>
    </row>
    <row r="127" spans="1:9" x14ac:dyDescent="0.3">
      <c r="A127" s="3">
        <v>109</v>
      </c>
      <c r="B127" s="4">
        <v>5</v>
      </c>
      <c r="C127" s="4">
        <v>22</v>
      </c>
      <c r="D127" s="4" t="s">
        <v>320</v>
      </c>
      <c r="E127" s="8">
        <v>4</v>
      </c>
      <c r="F127" s="8">
        <v>16</v>
      </c>
      <c r="G127" s="4" t="s">
        <v>321</v>
      </c>
      <c r="H127" s="4" t="s">
        <v>232</v>
      </c>
      <c r="I127" s="4" t="s">
        <v>101</v>
      </c>
    </row>
    <row r="128" spans="1:9" x14ac:dyDescent="0.3">
      <c r="A128" s="3">
        <v>185</v>
      </c>
      <c r="B128" s="4">
        <v>5</v>
      </c>
      <c r="C128" s="4">
        <v>23</v>
      </c>
      <c r="D128" s="4" t="s">
        <v>642</v>
      </c>
      <c r="E128" s="8">
        <v>4</v>
      </c>
      <c r="F128" s="8">
        <v>6</v>
      </c>
      <c r="G128" s="4" t="s">
        <v>295</v>
      </c>
      <c r="H128" s="4" t="s">
        <v>96</v>
      </c>
      <c r="I128" s="4" t="s">
        <v>101</v>
      </c>
    </row>
    <row r="129" spans="1:9" x14ac:dyDescent="0.3">
      <c r="A129" s="3">
        <v>45</v>
      </c>
      <c r="B129" s="4">
        <v>5</v>
      </c>
      <c r="C129" s="4">
        <v>24</v>
      </c>
      <c r="D129" s="4" t="s">
        <v>294</v>
      </c>
      <c r="E129" s="8">
        <v>4</v>
      </c>
      <c r="F129" s="8">
        <v>13</v>
      </c>
      <c r="G129" s="4" t="s">
        <v>295</v>
      </c>
      <c r="H129" s="4" t="s">
        <v>96</v>
      </c>
      <c r="I129" s="4" t="s">
        <v>196</v>
      </c>
    </row>
    <row r="130" spans="1:9" x14ac:dyDescent="0.3">
      <c r="A130" s="3">
        <v>139</v>
      </c>
      <c r="B130" s="4">
        <v>5</v>
      </c>
      <c r="C130" s="4">
        <v>25</v>
      </c>
      <c r="D130" s="4" t="s">
        <v>479</v>
      </c>
      <c r="E130" s="8">
        <v>8</v>
      </c>
      <c r="F130" s="8">
        <v>17</v>
      </c>
      <c r="G130" s="4" t="s">
        <v>64</v>
      </c>
      <c r="H130" s="4" t="s">
        <v>96</v>
      </c>
      <c r="I130" s="4" t="s">
        <v>215</v>
      </c>
    </row>
    <row r="131" spans="1:9" x14ac:dyDescent="0.3">
      <c r="A131" s="3">
        <v>23</v>
      </c>
      <c r="B131" s="4">
        <v>6</v>
      </c>
      <c r="C131" s="4">
        <v>1</v>
      </c>
      <c r="D131" s="4" t="s">
        <v>432</v>
      </c>
      <c r="E131" s="8">
        <v>8</v>
      </c>
      <c r="F131" s="8">
        <v>24</v>
      </c>
      <c r="G131" s="4" t="s">
        <v>405</v>
      </c>
      <c r="H131" s="4" t="s">
        <v>96</v>
      </c>
      <c r="I131" s="4" t="s">
        <v>196</v>
      </c>
    </row>
    <row r="132" spans="1:9" x14ac:dyDescent="0.3">
      <c r="A132" s="3">
        <v>164</v>
      </c>
      <c r="B132" s="4">
        <v>6</v>
      </c>
      <c r="C132" s="4">
        <v>2</v>
      </c>
      <c r="D132" s="4" t="s">
        <v>343</v>
      </c>
      <c r="E132" s="8">
        <v>4</v>
      </c>
      <c r="F132" s="8">
        <v>3</v>
      </c>
      <c r="G132" s="4" t="s">
        <v>344</v>
      </c>
      <c r="H132" s="4" t="s">
        <v>96</v>
      </c>
      <c r="I132" s="4" t="s">
        <v>196</v>
      </c>
    </row>
    <row r="133" spans="1:9" x14ac:dyDescent="0.3">
      <c r="A133" s="3">
        <v>61</v>
      </c>
      <c r="B133" s="4">
        <v>6</v>
      </c>
      <c r="C133" s="4">
        <v>3</v>
      </c>
      <c r="D133" s="4" t="s">
        <v>300</v>
      </c>
      <c r="E133" s="8">
        <v>4</v>
      </c>
      <c r="F133" s="8">
        <v>7</v>
      </c>
      <c r="G133" s="4" t="s">
        <v>267</v>
      </c>
      <c r="H133" s="4" t="s">
        <v>96</v>
      </c>
      <c r="I133" s="4" t="s">
        <v>196</v>
      </c>
    </row>
    <row r="134" spans="1:9" x14ac:dyDescent="0.3">
      <c r="A134" s="3">
        <v>68</v>
      </c>
      <c r="B134" s="4">
        <v>6</v>
      </c>
      <c r="C134" s="4">
        <v>4</v>
      </c>
      <c r="D134" s="4" t="s">
        <v>303</v>
      </c>
      <c r="E134" s="8">
        <v>4</v>
      </c>
      <c r="F134" s="8">
        <v>11</v>
      </c>
      <c r="G134" s="4" t="s">
        <v>304</v>
      </c>
      <c r="H134" s="4" t="s">
        <v>96</v>
      </c>
      <c r="I134" s="4" t="s">
        <v>196</v>
      </c>
    </row>
    <row r="135" spans="1:9" x14ac:dyDescent="0.3">
      <c r="A135" s="3">
        <v>84</v>
      </c>
      <c r="B135" s="4">
        <v>6</v>
      </c>
      <c r="C135" s="4">
        <v>5</v>
      </c>
      <c r="D135" s="4" t="s">
        <v>308</v>
      </c>
      <c r="E135" s="8">
        <v>4</v>
      </c>
      <c r="F135" s="8">
        <v>4</v>
      </c>
      <c r="G135" s="4" t="s">
        <v>309</v>
      </c>
      <c r="H135" s="4" t="s">
        <v>96</v>
      </c>
      <c r="I135" s="4" t="s">
        <v>196</v>
      </c>
    </row>
    <row r="136" spans="1:9" x14ac:dyDescent="0.3">
      <c r="A136" s="3">
        <v>123</v>
      </c>
      <c r="B136" s="4">
        <v>6</v>
      </c>
      <c r="C136" s="4">
        <v>6</v>
      </c>
      <c r="D136" s="4" t="s">
        <v>473</v>
      </c>
      <c r="E136" s="8">
        <v>8</v>
      </c>
      <c r="F136" s="8">
        <v>10</v>
      </c>
      <c r="G136" s="4" t="s">
        <v>313</v>
      </c>
      <c r="H136" s="4" t="s">
        <v>96</v>
      </c>
      <c r="I136" s="4" t="s">
        <v>215</v>
      </c>
    </row>
    <row r="137" spans="1:9" x14ac:dyDescent="0.3">
      <c r="A137" s="3">
        <v>176</v>
      </c>
      <c r="B137" s="4">
        <v>6</v>
      </c>
      <c r="C137" s="4">
        <v>7</v>
      </c>
      <c r="D137" s="4" t="s">
        <v>94</v>
      </c>
      <c r="E137" s="8">
        <v>3</v>
      </c>
      <c r="F137" s="8">
        <v>8</v>
      </c>
      <c r="G137" s="4" t="s">
        <v>95</v>
      </c>
      <c r="H137" s="4" t="s">
        <v>96</v>
      </c>
      <c r="I137" s="4" t="s">
        <v>196</v>
      </c>
    </row>
    <row r="138" spans="1:9" x14ac:dyDescent="0.3">
      <c r="A138" s="3">
        <v>46</v>
      </c>
      <c r="B138" s="4">
        <v>6</v>
      </c>
      <c r="C138" s="4">
        <v>8</v>
      </c>
      <c r="D138" s="4" t="s">
        <v>212</v>
      </c>
      <c r="E138" s="8">
        <v>1</v>
      </c>
      <c r="F138" s="8">
        <v>4</v>
      </c>
      <c r="G138" s="4" t="s">
        <v>213</v>
      </c>
      <c r="H138" s="4" t="s">
        <v>214</v>
      </c>
      <c r="I138" s="4" t="s">
        <v>215</v>
      </c>
    </row>
    <row r="139" spans="1:9" x14ac:dyDescent="0.3">
      <c r="A139" s="3">
        <v>87</v>
      </c>
      <c r="B139" s="4">
        <v>6</v>
      </c>
      <c r="C139" s="4">
        <v>9</v>
      </c>
      <c r="D139" s="4" t="s">
        <v>535</v>
      </c>
      <c r="E139" s="8">
        <v>5</v>
      </c>
      <c r="F139" s="8">
        <v>16</v>
      </c>
      <c r="G139" s="4" t="s">
        <v>440</v>
      </c>
      <c r="H139" s="4" t="s">
        <v>214</v>
      </c>
      <c r="I139" s="4" t="s">
        <v>196</v>
      </c>
    </row>
    <row r="140" spans="1:9" x14ac:dyDescent="0.3">
      <c r="A140" s="3">
        <v>100</v>
      </c>
      <c r="B140" s="4">
        <v>6</v>
      </c>
      <c r="C140" s="4">
        <v>10</v>
      </c>
      <c r="D140" s="4" t="s">
        <v>316</v>
      </c>
      <c r="E140" s="8">
        <v>4</v>
      </c>
      <c r="F140" s="8">
        <v>12</v>
      </c>
      <c r="G140" s="4" t="s">
        <v>317</v>
      </c>
      <c r="H140" s="4" t="s">
        <v>30</v>
      </c>
      <c r="I140" s="4" t="s">
        <v>101</v>
      </c>
    </row>
    <row r="141" spans="1:9" x14ac:dyDescent="0.3">
      <c r="A141" s="3">
        <v>83</v>
      </c>
      <c r="B141" s="4">
        <v>6</v>
      </c>
      <c r="C141" s="4">
        <v>11</v>
      </c>
      <c r="D141" s="4" t="s">
        <v>235</v>
      </c>
      <c r="E141" s="8">
        <v>1</v>
      </c>
      <c r="F141" s="8">
        <v>17</v>
      </c>
      <c r="G141" s="4" t="s">
        <v>236</v>
      </c>
      <c r="H141" s="4" t="s">
        <v>30</v>
      </c>
      <c r="I141" s="4" t="s">
        <v>196</v>
      </c>
    </row>
    <row r="142" spans="1:9" x14ac:dyDescent="0.3">
      <c r="A142" s="3">
        <v>134</v>
      </c>
      <c r="B142" s="4">
        <v>6</v>
      </c>
      <c r="C142" s="4">
        <v>12</v>
      </c>
      <c r="D142" s="4" t="s">
        <v>476</v>
      </c>
      <c r="E142" s="8">
        <v>8</v>
      </c>
      <c r="F142" s="8">
        <v>19</v>
      </c>
      <c r="G142" s="4" t="s">
        <v>178</v>
      </c>
      <c r="H142" s="4" t="s">
        <v>30</v>
      </c>
      <c r="I142" s="4" t="s">
        <v>196</v>
      </c>
    </row>
    <row r="143" spans="1:9" x14ac:dyDescent="0.3">
      <c r="A143" s="3">
        <v>162</v>
      </c>
      <c r="B143" s="4">
        <v>6</v>
      </c>
      <c r="C143" s="4">
        <v>13</v>
      </c>
      <c r="D143" s="4" t="s">
        <v>183</v>
      </c>
      <c r="E143" s="8">
        <v>2</v>
      </c>
      <c r="F143" s="8">
        <v>17</v>
      </c>
      <c r="G143" s="4" t="s">
        <v>184</v>
      </c>
      <c r="H143" s="4" t="s">
        <v>30</v>
      </c>
      <c r="I143" s="4" t="s">
        <v>196</v>
      </c>
    </row>
    <row r="144" spans="1:9" x14ac:dyDescent="0.3">
      <c r="A144" s="3">
        <v>184</v>
      </c>
      <c r="B144" s="4">
        <v>6</v>
      </c>
      <c r="C144" s="4">
        <v>14</v>
      </c>
      <c r="D144" s="4" t="s">
        <v>638</v>
      </c>
      <c r="E144" s="8">
        <v>6</v>
      </c>
      <c r="F144" s="8">
        <v>7</v>
      </c>
      <c r="G144" s="4" t="s">
        <v>639</v>
      </c>
      <c r="H144" s="4" t="s">
        <v>30</v>
      </c>
      <c r="I144" s="4" t="s">
        <v>196</v>
      </c>
    </row>
    <row r="145" spans="1:9" x14ac:dyDescent="0.3">
      <c r="A145" s="3">
        <v>193</v>
      </c>
      <c r="B145" s="4">
        <v>6</v>
      </c>
      <c r="C145" s="4">
        <v>15</v>
      </c>
      <c r="D145" s="4" t="s">
        <v>108</v>
      </c>
      <c r="E145" s="8">
        <v>3</v>
      </c>
      <c r="F145" s="8">
        <v>18</v>
      </c>
      <c r="G145" s="4" t="s">
        <v>109</v>
      </c>
      <c r="H145" s="4" t="s">
        <v>30</v>
      </c>
      <c r="I145" s="4" t="s">
        <v>196</v>
      </c>
    </row>
    <row r="146" spans="1:9" x14ac:dyDescent="0.3">
      <c r="A146" s="3">
        <v>90</v>
      </c>
      <c r="B146" s="4">
        <v>6</v>
      </c>
      <c r="C146" s="4">
        <v>16</v>
      </c>
      <c r="D146" s="4" t="s">
        <v>538</v>
      </c>
      <c r="E146" s="8">
        <v>5</v>
      </c>
      <c r="F146" s="8">
        <v>13</v>
      </c>
      <c r="G146" s="4" t="s">
        <v>539</v>
      </c>
      <c r="H146" s="4" t="s">
        <v>30</v>
      </c>
      <c r="I146" s="4" t="s">
        <v>196</v>
      </c>
    </row>
    <row r="147" spans="1:9" x14ac:dyDescent="0.3">
      <c r="A147" s="3">
        <v>40</v>
      </c>
      <c r="B147" s="4">
        <v>6</v>
      </c>
      <c r="C147" s="4">
        <v>17</v>
      </c>
      <c r="D147" s="4" t="s">
        <v>589</v>
      </c>
      <c r="E147" s="8">
        <v>2</v>
      </c>
      <c r="F147" s="8">
        <v>11</v>
      </c>
      <c r="G147" s="4" t="s">
        <v>590</v>
      </c>
      <c r="H147" s="4" t="s">
        <v>30</v>
      </c>
      <c r="I147" s="4" t="s">
        <v>101</v>
      </c>
    </row>
    <row r="148" spans="1:9" x14ac:dyDescent="0.3">
      <c r="A148" s="3">
        <v>130</v>
      </c>
      <c r="B148" s="4">
        <v>6</v>
      </c>
      <c r="C148" s="4">
        <v>18</v>
      </c>
      <c r="D148" s="4" t="s">
        <v>170</v>
      </c>
      <c r="E148" s="8">
        <v>2</v>
      </c>
      <c r="F148" s="8">
        <v>7</v>
      </c>
      <c r="G148" s="4" t="s">
        <v>171</v>
      </c>
      <c r="H148" s="4" t="s">
        <v>30</v>
      </c>
      <c r="I148" s="4" t="s">
        <v>196</v>
      </c>
    </row>
    <row r="149" spans="1:9" x14ac:dyDescent="0.3">
      <c r="A149" s="3">
        <v>32</v>
      </c>
      <c r="B149" s="4">
        <v>6</v>
      </c>
      <c r="C149" s="4">
        <v>19</v>
      </c>
      <c r="D149" s="4" t="s">
        <v>28</v>
      </c>
      <c r="E149" s="8">
        <v>3</v>
      </c>
      <c r="F149" s="8">
        <v>14</v>
      </c>
      <c r="G149" s="4" t="s">
        <v>29</v>
      </c>
      <c r="H149" s="4" t="s">
        <v>30</v>
      </c>
      <c r="I149" s="4" t="s">
        <v>196</v>
      </c>
    </row>
    <row r="150" spans="1:9" x14ac:dyDescent="0.3">
      <c r="A150" s="3">
        <v>54</v>
      </c>
      <c r="B150" s="4">
        <v>6</v>
      </c>
      <c r="C150" s="4">
        <v>20</v>
      </c>
      <c r="D150" s="4" t="s">
        <v>444</v>
      </c>
      <c r="E150" s="8">
        <v>8</v>
      </c>
      <c r="F150" s="8">
        <v>13</v>
      </c>
      <c r="G150" s="4" t="s">
        <v>445</v>
      </c>
      <c r="H150" s="4" t="s">
        <v>446</v>
      </c>
      <c r="I150" s="4" t="s">
        <v>101</v>
      </c>
    </row>
    <row r="151" spans="1:9" x14ac:dyDescent="0.3">
      <c r="A151" s="3">
        <v>57</v>
      </c>
      <c r="B151" s="4">
        <v>6</v>
      </c>
      <c r="C151" s="4">
        <v>21</v>
      </c>
      <c r="D151" s="4" t="s">
        <v>595</v>
      </c>
      <c r="E151" s="8">
        <v>6</v>
      </c>
      <c r="F151" s="8">
        <v>20</v>
      </c>
      <c r="G151" s="4" t="s">
        <v>596</v>
      </c>
      <c r="H151" s="4" t="s">
        <v>446</v>
      </c>
      <c r="I151" s="4" t="s">
        <v>196</v>
      </c>
    </row>
    <row r="152" spans="1:9" x14ac:dyDescent="0.3">
      <c r="A152" s="3">
        <v>60</v>
      </c>
      <c r="B152" s="4">
        <v>6</v>
      </c>
      <c r="C152" s="4">
        <v>22</v>
      </c>
      <c r="D152" s="4" t="s">
        <v>381</v>
      </c>
      <c r="E152" s="8">
        <v>7</v>
      </c>
      <c r="F152" s="8">
        <v>3</v>
      </c>
      <c r="G152" s="4" t="s">
        <v>34</v>
      </c>
      <c r="H152" s="4" t="s">
        <v>89</v>
      </c>
      <c r="I152" s="4" t="s">
        <v>101</v>
      </c>
    </row>
    <row r="153" spans="1:9" x14ac:dyDescent="0.3">
      <c r="A153" s="3">
        <v>12</v>
      </c>
      <c r="B153" s="4">
        <v>6</v>
      </c>
      <c r="C153" s="4">
        <v>23</v>
      </c>
      <c r="D153" s="4" t="s">
        <v>362</v>
      </c>
      <c r="E153" s="8">
        <v>5</v>
      </c>
      <c r="F153" s="8">
        <v>2</v>
      </c>
      <c r="G153" s="4" t="s">
        <v>363</v>
      </c>
      <c r="H153" s="4" t="s">
        <v>89</v>
      </c>
      <c r="I153" s="4" t="s">
        <v>196</v>
      </c>
    </row>
    <row r="154" spans="1:9" x14ac:dyDescent="0.3">
      <c r="A154" s="3">
        <v>204</v>
      </c>
      <c r="B154" s="4">
        <v>6</v>
      </c>
      <c r="C154" s="4">
        <v>24</v>
      </c>
      <c r="D154" s="4" t="s">
        <v>424</v>
      </c>
      <c r="E154" s="8">
        <v>7</v>
      </c>
      <c r="F154" s="8">
        <v>10</v>
      </c>
      <c r="G154" s="4" t="s">
        <v>425</v>
      </c>
      <c r="H154" s="4" t="s">
        <v>89</v>
      </c>
      <c r="I154" s="4" t="s">
        <v>196</v>
      </c>
    </row>
    <row r="155" spans="1:9" x14ac:dyDescent="0.3">
      <c r="A155" s="3">
        <v>74</v>
      </c>
      <c r="B155" s="4">
        <v>6</v>
      </c>
      <c r="C155" s="4">
        <v>25</v>
      </c>
      <c r="D155" s="4" t="s">
        <v>533</v>
      </c>
      <c r="E155" s="8">
        <v>5</v>
      </c>
      <c r="F155" s="8">
        <v>17</v>
      </c>
      <c r="G155" s="4" t="s">
        <v>534</v>
      </c>
      <c r="H155" s="4" t="s">
        <v>89</v>
      </c>
      <c r="I155" s="4" t="s">
        <v>215</v>
      </c>
    </row>
    <row r="156" spans="1:9" x14ac:dyDescent="0.3">
      <c r="A156" s="3">
        <v>141</v>
      </c>
      <c r="B156" s="4">
        <v>7</v>
      </c>
      <c r="C156" s="4">
        <v>1</v>
      </c>
      <c r="D156" s="4" t="s">
        <v>333</v>
      </c>
      <c r="E156" s="8">
        <v>4</v>
      </c>
      <c r="F156" s="8">
        <v>22</v>
      </c>
      <c r="G156" s="4" t="s">
        <v>151</v>
      </c>
      <c r="H156" s="4" t="s">
        <v>89</v>
      </c>
      <c r="I156" s="4" t="s">
        <v>101</v>
      </c>
    </row>
    <row r="157" spans="1:9" x14ac:dyDescent="0.3">
      <c r="A157" s="3">
        <v>148</v>
      </c>
      <c r="B157" s="4">
        <v>7</v>
      </c>
      <c r="C157" s="4">
        <v>2</v>
      </c>
      <c r="D157" s="4" t="s">
        <v>334</v>
      </c>
      <c r="E157" s="8">
        <v>4</v>
      </c>
      <c r="F157" s="8">
        <v>1</v>
      </c>
      <c r="G157" s="4" t="s">
        <v>335</v>
      </c>
      <c r="H157" s="4" t="s">
        <v>89</v>
      </c>
      <c r="I157" s="4" t="s">
        <v>196</v>
      </c>
    </row>
    <row r="158" spans="1:9" x14ac:dyDescent="0.3">
      <c r="A158" s="3">
        <v>187</v>
      </c>
      <c r="B158" s="4">
        <v>7</v>
      </c>
      <c r="C158" s="4">
        <v>3</v>
      </c>
      <c r="D158" s="4" t="s">
        <v>497</v>
      </c>
      <c r="E158" s="8">
        <v>8</v>
      </c>
      <c r="F158" s="8">
        <v>6</v>
      </c>
      <c r="G158" s="4" t="s">
        <v>498</v>
      </c>
      <c r="H158" s="4" t="s">
        <v>89</v>
      </c>
      <c r="I158" s="4" t="s">
        <v>196</v>
      </c>
    </row>
    <row r="159" spans="1:9" x14ac:dyDescent="0.3">
      <c r="A159" s="3">
        <v>160</v>
      </c>
      <c r="B159" s="4">
        <v>7</v>
      </c>
      <c r="C159" s="4">
        <v>4</v>
      </c>
      <c r="D159" s="4" t="s">
        <v>87</v>
      </c>
      <c r="E159" s="8">
        <v>3</v>
      </c>
      <c r="F159" s="8">
        <v>13</v>
      </c>
      <c r="G159" s="4" t="s">
        <v>88</v>
      </c>
      <c r="H159" s="4" t="s">
        <v>89</v>
      </c>
      <c r="I159" s="4" t="s">
        <v>196</v>
      </c>
    </row>
    <row r="160" spans="1:9" x14ac:dyDescent="0.3">
      <c r="A160" s="3">
        <v>117</v>
      </c>
      <c r="B160" s="4">
        <v>7</v>
      </c>
      <c r="C160" s="4">
        <v>5</v>
      </c>
      <c r="D160" s="4" t="s">
        <v>401</v>
      </c>
      <c r="E160" s="8">
        <v>7</v>
      </c>
      <c r="F160" s="8">
        <v>14</v>
      </c>
      <c r="G160" s="4" t="s">
        <v>160</v>
      </c>
      <c r="H160" s="4" t="s">
        <v>89</v>
      </c>
      <c r="I160" s="4" t="s">
        <v>196</v>
      </c>
    </row>
    <row r="161" spans="1:9" x14ac:dyDescent="0.3">
      <c r="A161" s="3">
        <v>168</v>
      </c>
      <c r="B161" s="4">
        <v>7</v>
      </c>
      <c r="C161" s="4">
        <v>6</v>
      </c>
      <c r="D161" s="4" t="s">
        <v>635</v>
      </c>
      <c r="E161" s="8">
        <v>6</v>
      </c>
      <c r="F161" s="8">
        <v>19</v>
      </c>
      <c r="G161" s="4" t="s">
        <v>636</v>
      </c>
      <c r="H161" s="4" t="s">
        <v>89</v>
      </c>
      <c r="I161" s="4" t="s">
        <v>196</v>
      </c>
    </row>
    <row r="162" spans="1:9" x14ac:dyDescent="0.3">
      <c r="A162" s="3">
        <v>135</v>
      </c>
      <c r="B162" s="4">
        <v>7</v>
      </c>
      <c r="C162" s="4">
        <v>7</v>
      </c>
      <c r="D162" s="4" t="s">
        <v>554</v>
      </c>
      <c r="E162" s="8">
        <v>5</v>
      </c>
      <c r="F162" s="8">
        <v>23</v>
      </c>
      <c r="G162" s="4" t="s">
        <v>555</v>
      </c>
      <c r="H162" s="4" t="s">
        <v>89</v>
      </c>
      <c r="I162" s="4" t="s">
        <v>196</v>
      </c>
    </row>
    <row r="163" spans="1:9" x14ac:dyDescent="0.3">
      <c r="A163" s="3">
        <v>72</v>
      </c>
      <c r="B163" s="4">
        <v>7</v>
      </c>
      <c r="C163" s="4">
        <v>8</v>
      </c>
      <c r="D163" s="4" t="s">
        <v>599</v>
      </c>
      <c r="E163" s="8">
        <v>6</v>
      </c>
      <c r="F163" s="8">
        <v>10</v>
      </c>
      <c r="G163" s="4" t="s">
        <v>600</v>
      </c>
      <c r="H163" s="4" t="s">
        <v>89</v>
      </c>
      <c r="I163" s="4" t="s">
        <v>215</v>
      </c>
    </row>
    <row r="164" spans="1:9" x14ac:dyDescent="0.3">
      <c r="A164" s="3">
        <v>63</v>
      </c>
      <c r="B164" s="4">
        <v>7</v>
      </c>
      <c r="C164" s="4">
        <v>9</v>
      </c>
      <c r="D164" s="4" t="s">
        <v>140</v>
      </c>
      <c r="E164" s="8">
        <v>2</v>
      </c>
      <c r="F164" s="8">
        <v>4</v>
      </c>
      <c r="G164" s="4" t="s">
        <v>34</v>
      </c>
      <c r="H164" s="4" t="s">
        <v>89</v>
      </c>
      <c r="I164" s="4" t="s">
        <v>101</v>
      </c>
    </row>
    <row r="165" spans="1:9" x14ac:dyDescent="0.3">
      <c r="A165" s="3">
        <v>182</v>
      </c>
      <c r="B165" s="4">
        <v>7</v>
      </c>
      <c r="C165" s="4">
        <v>10</v>
      </c>
      <c r="D165" s="4" t="s">
        <v>495</v>
      </c>
      <c r="E165" s="8">
        <v>8</v>
      </c>
      <c r="F165" s="8">
        <v>22</v>
      </c>
      <c r="G165" s="4" t="s">
        <v>496</v>
      </c>
      <c r="H165" s="4" t="s">
        <v>89</v>
      </c>
      <c r="I165" s="4" t="s">
        <v>196</v>
      </c>
    </row>
    <row r="166" spans="1:9" x14ac:dyDescent="0.3">
      <c r="A166" s="3">
        <v>157</v>
      </c>
      <c r="B166" s="4">
        <v>7</v>
      </c>
      <c r="C166" s="4">
        <v>11</v>
      </c>
      <c r="D166" s="4" t="s">
        <v>338</v>
      </c>
      <c r="E166" s="8">
        <v>6</v>
      </c>
      <c r="F166" s="8">
        <v>26</v>
      </c>
      <c r="G166" s="4" t="s">
        <v>339</v>
      </c>
      <c r="H166" s="4" t="s">
        <v>340</v>
      </c>
      <c r="I166" s="4" t="s">
        <v>65</v>
      </c>
    </row>
    <row r="167" spans="1:9" x14ac:dyDescent="0.3">
      <c r="A167" s="3">
        <v>136</v>
      </c>
      <c r="B167" s="4">
        <v>7</v>
      </c>
      <c r="C167" s="4">
        <v>12</v>
      </c>
      <c r="D167" s="4" t="s">
        <v>621</v>
      </c>
      <c r="E167" s="8">
        <v>6</v>
      </c>
      <c r="F167" s="8">
        <v>23</v>
      </c>
      <c r="G167" s="4" t="s">
        <v>622</v>
      </c>
      <c r="H167" s="4" t="s">
        <v>623</v>
      </c>
      <c r="I167" s="4" t="s">
        <v>196</v>
      </c>
    </row>
    <row r="168" spans="1:9" x14ac:dyDescent="0.3">
      <c r="A168" s="3">
        <v>167</v>
      </c>
      <c r="B168" s="4">
        <v>7</v>
      </c>
      <c r="C168" s="4">
        <v>13</v>
      </c>
      <c r="D168" s="4" t="s">
        <v>560</v>
      </c>
      <c r="E168" s="8">
        <v>1</v>
      </c>
      <c r="F168" s="8">
        <v>15</v>
      </c>
      <c r="G168" s="4" t="s">
        <v>561</v>
      </c>
      <c r="H168" s="4" t="s">
        <v>124</v>
      </c>
      <c r="I168" s="4" t="s">
        <v>101</v>
      </c>
    </row>
    <row r="169" spans="1:9" x14ac:dyDescent="0.3">
      <c r="A169" s="3">
        <v>43</v>
      </c>
      <c r="B169" s="4">
        <v>7</v>
      </c>
      <c r="C169" s="4">
        <v>14</v>
      </c>
      <c r="D169" s="4" t="s">
        <v>441</v>
      </c>
      <c r="E169" s="8">
        <v>8</v>
      </c>
      <c r="F169" s="8">
        <v>7</v>
      </c>
      <c r="G169" s="4" t="s">
        <v>436</v>
      </c>
      <c r="H169" s="4" t="s">
        <v>124</v>
      </c>
      <c r="I169" s="4" t="s">
        <v>196</v>
      </c>
    </row>
    <row r="170" spans="1:9" x14ac:dyDescent="0.3">
      <c r="A170" s="3">
        <v>198</v>
      </c>
      <c r="B170" s="4">
        <v>7</v>
      </c>
      <c r="C170" s="4">
        <v>15</v>
      </c>
      <c r="D170" s="4" t="s">
        <v>501</v>
      </c>
      <c r="E170" s="8">
        <v>8</v>
      </c>
      <c r="F170" s="8">
        <v>9</v>
      </c>
      <c r="G170" s="4" t="s">
        <v>502</v>
      </c>
      <c r="H170" s="4" t="s">
        <v>124</v>
      </c>
      <c r="I170" s="4" t="s">
        <v>196</v>
      </c>
    </row>
    <row r="171" spans="1:9" x14ac:dyDescent="0.3">
      <c r="A171" s="3">
        <v>31</v>
      </c>
      <c r="B171" s="4">
        <v>7</v>
      </c>
      <c r="C171" s="4">
        <v>16</v>
      </c>
      <c r="D171" s="4" t="s">
        <v>122</v>
      </c>
      <c r="E171" s="8">
        <v>2</v>
      </c>
      <c r="F171" s="8">
        <v>15</v>
      </c>
      <c r="G171" s="4" t="s">
        <v>123</v>
      </c>
      <c r="H171" s="4" t="s">
        <v>124</v>
      </c>
      <c r="I171" s="4" t="s">
        <v>196</v>
      </c>
    </row>
    <row r="172" spans="1:9" x14ac:dyDescent="0.3">
      <c r="A172" s="3">
        <v>69</v>
      </c>
      <c r="B172" s="4">
        <v>7</v>
      </c>
      <c r="C172" s="4">
        <v>17</v>
      </c>
      <c r="D172" s="4" t="s">
        <v>382</v>
      </c>
      <c r="E172" s="8">
        <v>7</v>
      </c>
      <c r="F172" s="8">
        <v>15</v>
      </c>
      <c r="G172" s="4" t="s">
        <v>383</v>
      </c>
      <c r="H172" s="4" t="s">
        <v>124</v>
      </c>
      <c r="I172" s="4" t="s">
        <v>196</v>
      </c>
    </row>
    <row r="173" spans="1:9" x14ac:dyDescent="0.3">
      <c r="A173" s="3">
        <v>197</v>
      </c>
      <c r="B173" s="4">
        <v>7</v>
      </c>
      <c r="C173" s="4">
        <v>18</v>
      </c>
      <c r="D173" s="4" t="s">
        <v>422</v>
      </c>
      <c r="E173" s="8">
        <v>7</v>
      </c>
      <c r="F173" s="8">
        <v>11</v>
      </c>
      <c r="G173" s="4" t="s">
        <v>423</v>
      </c>
      <c r="H173" s="4" t="s">
        <v>124</v>
      </c>
      <c r="I173" s="4" t="s">
        <v>196</v>
      </c>
    </row>
    <row r="174" spans="1:9" x14ac:dyDescent="0.3">
      <c r="A174" s="3">
        <v>159</v>
      </c>
      <c r="B174" s="4">
        <v>7</v>
      </c>
      <c r="C174" s="4">
        <v>19</v>
      </c>
      <c r="D174" s="4" t="s">
        <v>181</v>
      </c>
      <c r="E174" s="8">
        <v>2</v>
      </c>
      <c r="F174" s="8">
        <v>16</v>
      </c>
      <c r="G174" s="4" t="s">
        <v>182</v>
      </c>
      <c r="H174" s="4" t="s">
        <v>124</v>
      </c>
      <c r="I174" s="4" t="s">
        <v>196</v>
      </c>
    </row>
    <row r="175" spans="1:9" x14ac:dyDescent="0.3">
      <c r="A175" s="3">
        <v>174</v>
      </c>
      <c r="B175" s="4">
        <v>7</v>
      </c>
      <c r="C175" s="4">
        <v>20</v>
      </c>
      <c r="D175" s="4" t="s">
        <v>264</v>
      </c>
      <c r="E175" s="8">
        <v>1</v>
      </c>
      <c r="F175" s="8">
        <v>23</v>
      </c>
      <c r="G175" s="4" t="s">
        <v>265</v>
      </c>
      <c r="H175" s="4" t="s">
        <v>124</v>
      </c>
      <c r="I175" s="4" t="s">
        <v>101</v>
      </c>
    </row>
    <row r="176" spans="1:9" x14ac:dyDescent="0.3">
      <c r="A176" s="3">
        <v>20</v>
      </c>
      <c r="B176" s="4">
        <v>7</v>
      </c>
      <c r="C176" s="4">
        <v>21</v>
      </c>
      <c r="D176" s="4" t="s">
        <v>283</v>
      </c>
      <c r="E176" s="8">
        <v>4</v>
      </c>
      <c r="F176" s="8">
        <v>20</v>
      </c>
      <c r="G176" s="4" t="s">
        <v>284</v>
      </c>
      <c r="H176" s="4" t="s">
        <v>124</v>
      </c>
      <c r="I176" s="4" t="s">
        <v>196</v>
      </c>
    </row>
    <row r="177" spans="1:9" x14ac:dyDescent="0.3">
      <c r="A177" s="3">
        <v>85</v>
      </c>
      <c r="B177" s="4">
        <v>7</v>
      </c>
      <c r="C177" s="4">
        <v>22</v>
      </c>
      <c r="D177" s="4" t="s">
        <v>390</v>
      </c>
      <c r="E177" s="8">
        <v>7</v>
      </c>
      <c r="F177" s="8">
        <v>8</v>
      </c>
      <c r="G177" s="4" t="s">
        <v>151</v>
      </c>
      <c r="H177" s="4" t="s">
        <v>124</v>
      </c>
      <c r="I177" s="4" t="s">
        <v>101</v>
      </c>
    </row>
    <row r="178" spans="1:9" x14ac:dyDescent="0.3">
      <c r="A178" s="3">
        <v>116</v>
      </c>
      <c r="B178" s="4">
        <v>7</v>
      </c>
      <c r="C178" s="21">
        <v>23</v>
      </c>
      <c r="D178" s="4" t="s">
        <v>140</v>
      </c>
      <c r="E178" s="8">
        <v>6</v>
      </c>
      <c r="F178" s="8">
        <v>4</v>
      </c>
      <c r="G178" s="4" t="s">
        <v>284</v>
      </c>
      <c r="H178" s="4" t="s">
        <v>124</v>
      </c>
      <c r="I178" s="4" t="s">
        <v>196</v>
      </c>
    </row>
    <row r="179" spans="1:9" x14ac:dyDescent="0.3">
      <c r="A179" s="3">
        <v>194</v>
      </c>
      <c r="B179" s="4">
        <v>7</v>
      </c>
      <c r="C179" s="4">
        <v>24</v>
      </c>
      <c r="D179" s="4" t="s">
        <v>194</v>
      </c>
      <c r="E179" s="8">
        <v>2</v>
      </c>
      <c r="F179" s="8">
        <v>9</v>
      </c>
      <c r="G179" s="4" t="s">
        <v>195</v>
      </c>
      <c r="H179" s="4" t="s">
        <v>124</v>
      </c>
      <c r="I179" s="4" t="s">
        <v>196</v>
      </c>
    </row>
    <row r="180" spans="1:9" x14ac:dyDescent="0.3">
      <c r="A180" s="3">
        <v>25</v>
      </c>
      <c r="B180" s="4">
        <v>7</v>
      </c>
      <c r="C180" s="4">
        <v>25</v>
      </c>
      <c r="D180" s="4" t="s">
        <v>585</v>
      </c>
      <c r="E180" s="8">
        <v>6</v>
      </c>
      <c r="F180" s="8">
        <v>21</v>
      </c>
      <c r="G180" s="4" t="s">
        <v>586</v>
      </c>
      <c r="H180" s="4" t="s">
        <v>124</v>
      </c>
      <c r="I180" s="4" t="s">
        <v>196</v>
      </c>
    </row>
    <row r="181" spans="1:9" x14ac:dyDescent="0.3">
      <c r="A181" s="3">
        <v>102</v>
      </c>
      <c r="B181" s="4">
        <v>8</v>
      </c>
      <c r="C181" s="4">
        <v>1</v>
      </c>
      <c r="D181" s="4" t="s">
        <v>461</v>
      </c>
      <c r="E181" s="8">
        <v>8</v>
      </c>
      <c r="F181" s="8">
        <v>1</v>
      </c>
      <c r="G181" s="4" t="s">
        <v>462</v>
      </c>
      <c r="H181" s="4" t="s">
        <v>25</v>
      </c>
      <c r="I181" s="4" t="s">
        <v>196</v>
      </c>
    </row>
    <row r="182" spans="1:9" x14ac:dyDescent="0.3">
      <c r="A182" s="3">
        <v>122</v>
      </c>
      <c r="B182" s="4">
        <v>8</v>
      </c>
      <c r="C182" s="4">
        <v>2</v>
      </c>
      <c r="D182" s="4" t="s">
        <v>552</v>
      </c>
      <c r="E182" s="8">
        <v>5</v>
      </c>
      <c r="F182" s="8">
        <v>6</v>
      </c>
      <c r="G182" s="4" t="s">
        <v>553</v>
      </c>
      <c r="H182" s="4" t="s">
        <v>25</v>
      </c>
      <c r="I182" s="4" t="s">
        <v>196</v>
      </c>
    </row>
    <row r="183" spans="1:9" x14ac:dyDescent="0.3">
      <c r="A183" s="3">
        <v>86</v>
      </c>
      <c r="B183" s="4">
        <v>8</v>
      </c>
      <c r="C183" s="4">
        <v>3</v>
      </c>
      <c r="D183" s="4" t="s">
        <v>456</v>
      </c>
      <c r="E183" s="8">
        <v>3</v>
      </c>
      <c r="F183" s="8">
        <v>24</v>
      </c>
      <c r="G183" s="4" t="s">
        <v>457</v>
      </c>
      <c r="H183" s="4" t="s">
        <v>25</v>
      </c>
      <c r="I183" s="4" t="s">
        <v>196</v>
      </c>
    </row>
    <row r="184" spans="1:9" x14ac:dyDescent="0.3">
      <c r="A184" s="3">
        <v>105</v>
      </c>
      <c r="B184" s="4">
        <v>8</v>
      </c>
      <c r="C184" s="4">
        <v>4</v>
      </c>
      <c r="D184" s="4" t="s">
        <v>612</v>
      </c>
      <c r="E184" s="8">
        <v>6</v>
      </c>
      <c r="F184" s="8">
        <v>5</v>
      </c>
      <c r="G184" s="4" t="s">
        <v>613</v>
      </c>
      <c r="H184" s="4" t="s">
        <v>25</v>
      </c>
      <c r="I184" s="4" t="s">
        <v>196</v>
      </c>
    </row>
    <row r="185" spans="1:9" x14ac:dyDescent="0.3">
      <c r="A185" s="3">
        <v>17</v>
      </c>
      <c r="B185" s="4">
        <v>8</v>
      </c>
      <c r="C185" s="4">
        <v>5</v>
      </c>
      <c r="D185" s="4" t="s">
        <v>23</v>
      </c>
      <c r="E185" s="8">
        <v>3</v>
      </c>
      <c r="F185" s="8">
        <v>12</v>
      </c>
      <c r="G185" s="4" t="s">
        <v>24</v>
      </c>
      <c r="H185" s="4" t="s">
        <v>25</v>
      </c>
      <c r="I185" s="4" t="s">
        <v>196</v>
      </c>
    </row>
    <row r="186" spans="1:9" x14ac:dyDescent="0.3">
      <c r="A186" s="3">
        <v>15</v>
      </c>
      <c r="B186" s="4">
        <v>8</v>
      </c>
      <c r="C186" s="4">
        <v>6</v>
      </c>
      <c r="D186" s="4" t="s">
        <v>116</v>
      </c>
      <c r="E186" s="8">
        <v>2</v>
      </c>
      <c r="F186" s="8">
        <v>13</v>
      </c>
      <c r="G186" s="4" t="s">
        <v>117</v>
      </c>
      <c r="H186" s="4" t="s">
        <v>25</v>
      </c>
      <c r="I186" s="4" t="s">
        <v>196</v>
      </c>
    </row>
    <row r="187" spans="1:9" x14ac:dyDescent="0.3">
      <c r="A187" s="3">
        <v>51</v>
      </c>
      <c r="B187" s="4">
        <v>8</v>
      </c>
      <c r="C187" s="4">
        <v>7</v>
      </c>
      <c r="D187" s="4" t="s">
        <v>218</v>
      </c>
      <c r="E187" s="8">
        <v>1</v>
      </c>
      <c r="F187" s="8">
        <v>24</v>
      </c>
      <c r="G187" s="4" t="s">
        <v>219</v>
      </c>
      <c r="H187" s="4" t="s">
        <v>25</v>
      </c>
      <c r="I187" s="4" t="s">
        <v>196</v>
      </c>
    </row>
    <row r="188" spans="1:9" x14ac:dyDescent="0.3">
      <c r="A188" s="3">
        <v>175</v>
      </c>
      <c r="B188" s="4">
        <v>8</v>
      </c>
      <c r="C188" s="4">
        <v>8</v>
      </c>
      <c r="D188" s="4" t="s">
        <v>186</v>
      </c>
      <c r="E188" s="8">
        <v>2</v>
      </c>
      <c r="F188" s="8">
        <v>8</v>
      </c>
      <c r="G188" s="4" t="s">
        <v>187</v>
      </c>
      <c r="H188" s="4" t="s">
        <v>50</v>
      </c>
      <c r="I188" s="4" t="s">
        <v>196</v>
      </c>
    </row>
    <row r="189" spans="1:9" x14ac:dyDescent="0.3">
      <c r="A189" s="3">
        <v>149</v>
      </c>
      <c r="B189" s="4">
        <v>8</v>
      </c>
      <c r="C189" s="4">
        <v>9</v>
      </c>
      <c r="D189" s="4" t="s">
        <v>410</v>
      </c>
      <c r="E189" s="8">
        <v>7</v>
      </c>
      <c r="F189" s="8">
        <v>4</v>
      </c>
      <c r="G189" s="4" t="s">
        <v>304</v>
      </c>
      <c r="H189" s="4" t="s">
        <v>50</v>
      </c>
      <c r="I189" s="4" t="s">
        <v>196</v>
      </c>
    </row>
    <row r="190" spans="1:9" x14ac:dyDescent="0.3">
      <c r="A190" s="3">
        <v>56</v>
      </c>
      <c r="B190" s="4">
        <v>8</v>
      </c>
      <c r="C190" s="4">
        <v>10</v>
      </c>
      <c r="D190" s="4" t="s">
        <v>594</v>
      </c>
      <c r="E190" s="8">
        <v>6</v>
      </c>
      <c r="F190" s="8">
        <v>8</v>
      </c>
      <c r="G190" s="4" t="s">
        <v>506</v>
      </c>
      <c r="H190" s="4" t="s">
        <v>50</v>
      </c>
      <c r="I190" s="4" t="s">
        <v>196</v>
      </c>
    </row>
    <row r="191" spans="1:9" x14ac:dyDescent="0.3">
      <c r="A191" s="3">
        <v>24</v>
      </c>
      <c r="B191" s="4">
        <v>8</v>
      </c>
      <c r="C191" s="4">
        <v>11</v>
      </c>
      <c r="D191" s="4" t="s">
        <v>581</v>
      </c>
      <c r="E191" s="8">
        <v>6</v>
      </c>
      <c r="F191" s="8">
        <v>12</v>
      </c>
      <c r="G191" s="4" t="s">
        <v>582</v>
      </c>
      <c r="H191" s="4" t="s">
        <v>50</v>
      </c>
      <c r="I191" s="4" t="s">
        <v>196</v>
      </c>
    </row>
    <row r="192" spans="1:9" x14ac:dyDescent="0.3">
      <c r="A192" s="3">
        <v>110</v>
      </c>
      <c r="B192" s="4">
        <v>8</v>
      </c>
      <c r="C192" s="4">
        <v>12</v>
      </c>
      <c r="D192" s="4" t="s">
        <v>244</v>
      </c>
      <c r="E192" s="8">
        <v>1</v>
      </c>
      <c r="F192" s="8">
        <v>13</v>
      </c>
      <c r="G192" s="4" t="s">
        <v>245</v>
      </c>
      <c r="H192" s="4" t="s">
        <v>50</v>
      </c>
      <c r="I192" s="4" t="s">
        <v>196</v>
      </c>
    </row>
    <row r="193" spans="1:9" x14ac:dyDescent="0.3">
      <c r="A193" s="3">
        <v>150</v>
      </c>
      <c r="B193" s="4">
        <v>8</v>
      </c>
      <c r="C193" s="4">
        <v>13</v>
      </c>
      <c r="D193" s="4" t="s">
        <v>482</v>
      </c>
      <c r="E193" s="8">
        <v>5</v>
      </c>
      <c r="F193" s="8">
        <v>10</v>
      </c>
      <c r="G193" s="4" t="s">
        <v>483</v>
      </c>
      <c r="H193" s="4" t="s">
        <v>50</v>
      </c>
      <c r="I193" s="4" t="s">
        <v>196</v>
      </c>
    </row>
    <row r="194" spans="1:9" x14ac:dyDescent="0.3">
      <c r="A194" s="3">
        <v>188</v>
      </c>
      <c r="B194" s="4">
        <v>8</v>
      </c>
      <c r="C194" s="4">
        <v>14</v>
      </c>
      <c r="D194" s="4" t="s">
        <v>420</v>
      </c>
      <c r="E194" s="8">
        <v>7</v>
      </c>
      <c r="F194" s="8">
        <v>21</v>
      </c>
      <c r="G194" s="4" t="s">
        <v>263</v>
      </c>
      <c r="H194" s="4" t="s">
        <v>50</v>
      </c>
      <c r="I194" s="4" t="s">
        <v>196</v>
      </c>
    </row>
    <row r="195" spans="1:9" x14ac:dyDescent="0.3">
      <c r="A195" s="3">
        <v>199</v>
      </c>
      <c r="B195" s="4">
        <v>8</v>
      </c>
      <c r="C195" s="4">
        <v>15</v>
      </c>
      <c r="D195" s="4" t="s">
        <v>570</v>
      </c>
      <c r="E195" s="8">
        <v>5</v>
      </c>
      <c r="F195" s="8">
        <v>22</v>
      </c>
      <c r="G195" s="4" t="s">
        <v>571</v>
      </c>
      <c r="H195" s="4" t="s">
        <v>50</v>
      </c>
      <c r="I195" s="4" t="s">
        <v>196</v>
      </c>
    </row>
    <row r="196" spans="1:9" x14ac:dyDescent="0.3">
      <c r="A196" s="3">
        <v>73</v>
      </c>
      <c r="B196" s="4">
        <v>8</v>
      </c>
      <c r="C196" s="4">
        <v>16</v>
      </c>
      <c r="D196" s="4" t="s">
        <v>601</v>
      </c>
      <c r="E196" s="8">
        <v>3</v>
      </c>
      <c r="F196" s="8">
        <v>17</v>
      </c>
      <c r="G196" s="4" t="s">
        <v>602</v>
      </c>
      <c r="H196" s="4" t="s">
        <v>50</v>
      </c>
      <c r="I196" s="4" t="s">
        <v>101</v>
      </c>
    </row>
    <row r="197" spans="1:9" x14ac:dyDescent="0.3">
      <c r="A197" s="3">
        <v>65</v>
      </c>
      <c r="B197" s="4">
        <v>8</v>
      </c>
      <c r="C197" s="4">
        <v>17</v>
      </c>
      <c r="D197" s="4" t="s">
        <v>48</v>
      </c>
      <c r="E197" s="8">
        <v>6</v>
      </c>
      <c r="F197" s="8">
        <v>22</v>
      </c>
      <c r="G197" s="4" t="s">
        <v>49</v>
      </c>
      <c r="H197" s="4" t="s">
        <v>50</v>
      </c>
      <c r="I197" s="4" t="s">
        <v>196</v>
      </c>
    </row>
    <row r="198" spans="1:9" x14ac:dyDescent="0.3">
      <c r="A198" s="3">
        <v>170</v>
      </c>
      <c r="B198" s="4">
        <v>8</v>
      </c>
      <c r="C198" s="4">
        <v>18</v>
      </c>
      <c r="D198" s="4" t="s">
        <v>564</v>
      </c>
      <c r="E198" s="8">
        <v>2</v>
      </c>
      <c r="F198" s="8">
        <v>1</v>
      </c>
      <c r="G198" s="4" t="s">
        <v>483</v>
      </c>
      <c r="H198" s="4" t="s">
        <v>50</v>
      </c>
      <c r="I198" s="4" t="s">
        <v>196</v>
      </c>
    </row>
    <row r="199" spans="1:9" x14ac:dyDescent="0.3">
      <c r="A199" s="3">
        <v>144</v>
      </c>
      <c r="B199" s="4">
        <v>8</v>
      </c>
      <c r="C199" s="4">
        <v>19</v>
      </c>
      <c r="D199" s="4" t="s">
        <v>80</v>
      </c>
      <c r="E199" s="8">
        <v>3</v>
      </c>
      <c r="F199" s="8">
        <v>4</v>
      </c>
      <c r="G199" s="4" t="s">
        <v>81</v>
      </c>
      <c r="H199" s="4" t="s">
        <v>50</v>
      </c>
      <c r="I199" s="4" t="s">
        <v>196</v>
      </c>
    </row>
    <row r="200" spans="1:9" x14ac:dyDescent="0.3">
      <c r="A200" s="3">
        <v>89</v>
      </c>
      <c r="B200" s="4">
        <v>8</v>
      </c>
      <c r="C200" s="4">
        <v>20</v>
      </c>
      <c r="D200" s="4" t="s">
        <v>608</v>
      </c>
      <c r="E200" s="8">
        <v>6</v>
      </c>
      <c r="F200" s="8">
        <v>2</v>
      </c>
      <c r="G200" s="4" t="s">
        <v>609</v>
      </c>
      <c r="H200" s="4" t="s">
        <v>50</v>
      </c>
      <c r="I200" s="4" t="s">
        <v>196</v>
      </c>
    </row>
    <row r="201" spans="1:9" x14ac:dyDescent="0.3">
      <c r="A201" s="3">
        <v>114</v>
      </c>
      <c r="B201" s="4">
        <v>8</v>
      </c>
      <c r="C201" s="4">
        <v>21</v>
      </c>
      <c r="D201" s="4" t="s">
        <v>164</v>
      </c>
      <c r="E201" s="8">
        <v>2</v>
      </c>
      <c r="F201" s="8">
        <v>10</v>
      </c>
      <c r="G201" s="4" t="s">
        <v>165</v>
      </c>
      <c r="H201" s="4" t="s">
        <v>50</v>
      </c>
      <c r="I201" s="4" t="s">
        <v>196</v>
      </c>
    </row>
    <row r="202" spans="1:9" x14ac:dyDescent="0.3">
      <c r="A202" s="3">
        <v>91</v>
      </c>
      <c r="B202" s="4">
        <v>8</v>
      </c>
      <c r="C202" s="4">
        <v>22</v>
      </c>
      <c r="D202" s="4" t="s">
        <v>458</v>
      </c>
      <c r="E202" s="8">
        <v>8</v>
      </c>
      <c r="F202" s="8">
        <v>16</v>
      </c>
      <c r="G202" s="4" t="s">
        <v>200</v>
      </c>
      <c r="H202" s="4" t="s">
        <v>50</v>
      </c>
      <c r="I202" s="4" t="s">
        <v>196</v>
      </c>
    </row>
    <row r="203" spans="1:9" x14ac:dyDescent="0.3">
      <c r="A203" s="3">
        <v>195</v>
      </c>
      <c r="B203" s="4">
        <v>8</v>
      </c>
      <c r="C203" s="4">
        <v>23</v>
      </c>
      <c r="D203" s="4" t="s">
        <v>272</v>
      </c>
      <c r="E203" s="8">
        <v>1</v>
      </c>
      <c r="F203" s="8">
        <v>25</v>
      </c>
      <c r="G203" s="4" t="s">
        <v>109</v>
      </c>
      <c r="H203" s="4" t="s">
        <v>50</v>
      </c>
      <c r="I203" s="4" t="s">
        <v>196</v>
      </c>
    </row>
    <row r="204" spans="1:9" x14ac:dyDescent="0.3">
      <c r="A204" s="3">
        <v>177</v>
      </c>
      <c r="B204" s="4">
        <v>8</v>
      </c>
      <c r="C204" s="4">
        <v>24</v>
      </c>
      <c r="D204" s="4" t="s">
        <v>99</v>
      </c>
      <c r="E204" s="8">
        <v>3</v>
      </c>
      <c r="F204" s="8">
        <v>23</v>
      </c>
      <c r="G204" s="4" t="s">
        <v>100</v>
      </c>
      <c r="H204" s="4" t="s">
        <v>50</v>
      </c>
      <c r="I204" s="4" t="s">
        <v>101</v>
      </c>
    </row>
    <row r="205" spans="1:9" x14ac:dyDescent="0.3">
      <c r="A205" s="3">
        <v>67</v>
      </c>
      <c r="B205" s="4">
        <v>8</v>
      </c>
      <c r="C205" s="4">
        <v>25</v>
      </c>
      <c r="D205" s="4" t="s">
        <v>226</v>
      </c>
      <c r="E205" s="8">
        <v>1</v>
      </c>
      <c r="F205" s="8">
        <v>2</v>
      </c>
      <c r="G205" s="4" t="s">
        <v>227</v>
      </c>
      <c r="H205" s="4" t="s">
        <v>50</v>
      </c>
      <c r="I205" s="4" t="s">
        <v>196</v>
      </c>
    </row>
    <row r="206" spans="1:9" x14ac:dyDescent="0.3">
      <c r="A206" s="3">
        <v>62</v>
      </c>
      <c r="B206" s="4">
        <v>8</v>
      </c>
      <c r="C206" s="4">
        <v>26</v>
      </c>
      <c r="D206" s="4" t="s">
        <v>222</v>
      </c>
      <c r="E206" s="8">
        <v>1</v>
      </c>
      <c r="F206" s="8">
        <v>14</v>
      </c>
      <c r="G206" s="4" t="s">
        <v>223</v>
      </c>
      <c r="H206" s="4" t="s">
        <v>50</v>
      </c>
      <c r="I206" s="4" t="s">
        <v>196</v>
      </c>
    </row>
    <row r="207" spans="1:9" x14ac:dyDescent="0.3">
      <c r="E207" s="8"/>
      <c r="F207" s="9"/>
    </row>
    <row r="208" spans="1:9" x14ac:dyDescent="0.3">
      <c r="E208" s="8"/>
      <c r="F208" s="9"/>
    </row>
    <row r="209" spans="5:6" x14ac:dyDescent="0.3">
      <c r="E209" s="8"/>
      <c r="F209" s="9"/>
    </row>
    <row r="210" spans="5:6" x14ac:dyDescent="0.3">
      <c r="E210" s="8"/>
      <c r="F210" s="9"/>
    </row>
  </sheetData>
  <autoFilter ref="A2:J206" xr:uid="{7E41EFB6-962F-43EF-A3B4-48E555AA46C4}">
    <sortState xmlns:xlrd2="http://schemas.microsoft.com/office/spreadsheetml/2017/richdata2" ref="A181:J206">
      <sortCondition ref="C2:C206"/>
    </sortState>
  </autoFilter>
  <mergeCells count="1">
    <mergeCell ref="A1:I1"/>
  </mergeCells>
  <phoneticPr fontId="2" type="noConversion"/>
  <conditionalFormatting sqref="D2:D104857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7" manualBreakCount="7">
    <brk id="28" max="8" man="1"/>
    <brk id="54" max="8" man="1"/>
    <brk id="80" max="8" man="1"/>
    <brk id="105" max="8" man="1"/>
    <brk id="130" max="8" man="1"/>
    <brk id="155" max="8" man="1"/>
    <brk id="1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3D36-789F-46C7-914C-9D05B8807086}">
  <sheetPr>
    <pageSetUpPr fitToPage="1"/>
  </sheetPr>
  <dimension ref="A1:F210"/>
  <sheetViews>
    <sheetView tabSelected="1" view="pageBreakPreview" zoomScale="115" zoomScaleNormal="100" zoomScaleSheetLayoutView="115" zoomScalePageLayoutView="70" workbookViewId="0">
      <selection activeCell="H5" sqref="H5"/>
    </sheetView>
  </sheetViews>
  <sheetFormatPr defaultColWidth="9" defaultRowHeight="16.5" x14ac:dyDescent="0.3"/>
  <cols>
    <col min="1" max="4" width="8.625" style="2" customWidth="1"/>
    <col min="5" max="5" width="10" style="2" hidden="1" customWidth="1"/>
    <col min="6" max="6" width="18.375" style="2" customWidth="1"/>
    <col min="7" max="16384" width="9" style="2"/>
  </cols>
  <sheetData>
    <row r="1" spans="1:6" ht="21" thickBot="1" x14ac:dyDescent="0.35">
      <c r="A1" s="25" t="s">
        <v>677</v>
      </c>
      <c r="B1" s="26"/>
      <c r="C1" s="26"/>
      <c r="D1" s="26"/>
      <c r="E1" s="26"/>
      <c r="F1" s="27"/>
    </row>
    <row r="2" spans="1:6" x14ac:dyDescent="0.3">
      <c r="A2" s="22" t="s">
        <v>1</v>
      </c>
      <c r="B2" s="23" t="s">
        <v>656</v>
      </c>
      <c r="C2" s="23" t="s">
        <v>657</v>
      </c>
      <c r="D2" s="23"/>
      <c r="E2" s="23" t="s">
        <v>2</v>
      </c>
      <c r="F2" s="23" t="s">
        <v>8</v>
      </c>
    </row>
    <row r="3" spans="1:6" x14ac:dyDescent="0.3">
      <c r="A3" s="3">
        <v>126</v>
      </c>
      <c r="B3" s="8">
        <v>1</v>
      </c>
      <c r="C3" s="8">
        <v>1</v>
      </c>
      <c r="D3" s="8" t="str">
        <f t="shared" ref="D3:D66" si="0">SUBSTITUTE(E3,RIGHT(E3,1),"O")</f>
        <v>고건O</v>
      </c>
      <c r="E3" s="4" t="s">
        <v>249</v>
      </c>
      <c r="F3" s="4" t="s">
        <v>674</v>
      </c>
    </row>
    <row r="4" spans="1:6" x14ac:dyDescent="0.3">
      <c r="A4" s="3">
        <v>67</v>
      </c>
      <c r="B4" s="8">
        <v>1</v>
      </c>
      <c r="C4" s="8">
        <v>2</v>
      </c>
      <c r="D4" s="8" t="str">
        <f t="shared" si="0"/>
        <v>고정O</v>
      </c>
      <c r="E4" s="4" t="s">
        <v>226</v>
      </c>
      <c r="F4" s="4" t="s">
        <v>50</v>
      </c>
    </row>
    <row r="5" spans="1:6" x14ac:dyDescent="0.3">
      <c r="A5" s="3">
        <v>103</v>
      </c>
      <c r="B5" s="8">
        <v>1</v>
      </c>
      <c r="C5" s="8">
        <v>3</v>
      </c>
      <c r="D5" s="8" t="str">
        <f t="shared" si="0"/>
        <v>김강O</v>
      </c>
      <c r="E5" s="4" t="s">
        <v>542</v>
      </c>
      <c r="F5" s="4" t="s">
        <v>15</v>
      </c>
    </row>
    <row r="6" spans="1:6" x14ac:dyDescent="0.3">
      <c r="A6" s="3">
        <v>46</v>
      </c>
      <c r="B6" s="8">
        <v>1</v>
      </c>
      <c r="C6" s="8">
        <v>4</v>
      </c>
      <c r="D6" s="8" t="str">
        <f t="shared" si="0"/>
        <v>김경O</v>
      </c>
      <c r="E6" s="4" t="s">
        <v>212</v>
      </c>
      <c r="F6" s="4" t="s">
        <v>214</v>
      </c>
    </row>
    <row r="7" spans="1:6" x14ac:dyDescent="0.3">
      <c r="A7" s="3">
        <v>11</v>
      </c>
      <c r="B7" s="8">
        <v>1</v>
      </c>
      <c r="C7" s="8">
        <v>5</v>
      </c>
      <c r="D7" s="8" t="str">
        <f t="shared" si="0"/>
        <v>김도O</v>
      </c>
      <c r="E7" s="4" t="s">
        <v>429</v>
      </c>
      <c r="F7" s="4" t="s">
        <v>60</v>
      </c>
    </row>
    <row r="8" spans="1:6" x14ac:dyDescent="0.3">
      <c r="A8" s="3">
        <v>147</v>
      </c>
      <c r="B8" s="8">
        <v>1</v>
      </c>
      <c r="C8" s="8">
        <v>6</v>
      </c>
      <c r="D8" s="8" t="str">
        <f t="shared" si="0"/>
        <v>김동O</v>
      </c>
      <c r="E8" s="4" t="s">
        <v>256</v>
      </c>
      <c r="F8" s="4" t="s">
        <v>38</v>
      </c>
    </row>
    <row r="9" spans="1:6" x14ac:dyDescent="0.3">
      <c r="A9" s="3">
        <v>104</v>
      </c>
      <c r="B9" s="8">
        <v>1</v>
      </c>
      <c r="C9" s="8">
        <v>7</v>
      </c>
      <c r="D9" s="8" t="str">
        <f t="shared" si="0"/>
        <v>김선O</v>
      </c>
      <c r="E9" s="4" t="s">
        <v>610</v>
      </c>
      <c r="F9" s="4" t="s">
        <v>42</v>
      </c>
    </row>
    <row r="10" spans="1:6" x14ac:dyDescent="0.3">
      <c r="A10" s="3">
        <v>115</v>
      </c>
      <c r="B10" s="8">
        <v>1</v>
      </c>
      <c r="C10" s="8">
        <v>8</v>
      </c>
      <c r="D10" s="8" t="str">
        <f t="shared" si="0"/>
        <v>김승O</v>
      </c>
      <c r="E10" s="4" t="s">
        <v>248</v>
      </c>
      <c r="F10" s="4" t="s">
        <v>232</v>
      </c>
    </row>
    <row r="11" spans="1:6" x14ac:dyDescent="0.3">
      <c r="A11" s="3">
        <v>179</v>
      </c>
      <c r="B11" s="8">
        <v>1</v>
      </c>
      <c r="C11" s="8">
        <v>9</v>
      </c>
      <c r="D11" s="8" t="str">
        <f t="shared" si="0"/>
        <v>김윤O</v>
      </c>
      <c r="E11" s="4" t="s">
        <v>266</v>
      </c>
      <c r="F11" s="4" t="s">
        <v>20</v>
      </c>
    </row>
    <row r="12" spans="1:6" x14ac:dyDescent="0.3">
      <c r="A12" s="3">
        <v>22</v>
      </c>
      <c r="B12" s="8">
        <v>1</v>
      </c>
      <c r="C12" s="8">
        <v>10</v>
      </c>
      <c r="D12" s="8" t="str">
        <f t="shared" si="0"/>
        <v>김주O</v>
      </c>
      <c r="E12" s="4" t="s">
        <v>516</v>
      </c>
      <c r="F12" s="4" t="s">
        <v>137</v>
      </c>
    </row>
    <row r="13" spans="1:6" x14ac:dyDescent="0.3">
      <c r="A13" s="3">
        <v>35</v>
      </c>
      <c r="B13" s="8">
        <v>1</v>
      </c>
      <c r="C13" s="8">
        <v>11</v>
      </c>
      <c r="D13" s="8" t="str">
        <f t="shared" si="0"/>
        <v>류연O</v>
      </c>
      <c r="E13" s="4" t="s">
        <v>210</v>
      </c>
      <c r="F13" s="4" t="s">
        <v>47</v>
      </c>
    </row>
    <row r="14" spans="1:6" x14ac:dyDescent="0.3">
      <c r="A14" s="3">
        <v>78</v>
      </c>
      <c r="B14" s="8">
        <v>1</v>
      </c>
      <c r="C14" s="8">
        <v>12</v>
      </c>
      <c r="D14" s="8" t="str">
        <f t="shared" si="0"/>
        <v>문준O</v>
      </c>
      <c r="E14" s="4" t="s">
        <v>230</v>
      </c>
      <c r="F14" s="4" t="s">
        <v>232</v>
      </c>
    </row>
    <row r="15" spans="1:6" x14ac:dyDescent="0.3">
      <c r="A15" s="3">
        <v>110</v>
      </c>
      <c r="B15" s="8">
        <v>1</v>
      </c>
      <c r="C15" s="8">
        <v>13</v>
      </c>
      <c r="D15" s="8" t="str">
        <f t="shared" si="0"/>
        <v>서우O</v>
      </c>
      <c r="E15" s="4" t="s">
        <v>244</v>
      </c>
      <c r="F15" s="4" t="s">
        <v>50</v>
      </c>
    </row>
    <row r="16" spans="1:6" x14ac:dyDescent="0.3">
      <c r="A16" s="3">
        <v>62</v>
      </c>
      <c r="B16" s="8">
        <v>1</v>
      </c>
      <c r="C16" s="8">
        <v>14</v>
      </c>
      <c r="D16" s="8" t="str">
        <f t="shared" si="0"/>
        <v>서재O</v>
      </c>
      <c r="E16" s="4" t="s">
        <v>222</v>
      </c>
      <c r="F16" s="4" t="s">
        <v>50</v>
      </c>
    </row>
    <row r="17" spans="1:6" x14ac:dyDescent="0.3">
      <c r="A17" s="3">
        <v>167</v>
      </c>
      <c r="B17" s="8">
        <v>1</v>
      </c>
      <c r="C17" s="8">
        <v>15</v>
      </c>
      <c r="D17" s="8" t="str">
        <f t="shared" si="0"/>
        <v>성진O</v>
      </c>
      <c r="E17" s="4" t="s">
        <v>560</v>
      </c>
      <c r="F17" s="4" t="s">
        <v>124</v>
      </c>
    </row>
    <row r="18" spans="1:6" x14ac:dyDescent="0.3">
      <c r="A18" s="3">
        <v>94</v>
      </c>
      <c r="B18" s="8">
        <v>1</v>
      </c>
      <c r="C18" s="8">
        <v>16</v>
      </c>
      <c r="D18" s="8" t="str">
        <f t="shared" si="0"/>
        <v>소예O</v>
      </c>
      <c r="E18" s="4" t="s">
        <v>239</v>
      </c>
      <c r="F18" s="4" t="s">
        <v>47</v>
      </c>
    </row>
    <row r="19" spans="1:6" x14ac:dyDescent="0.3">
      <c r="A19" s="3">
        <v>83</v>
      </c>
      <c r="B19" s="8">
        <v>1</v>
      </c>
      <c r="C19" s="8">
        <v>17</v>
      </c>
      <c r="D19" s="8" t="str">
        <f t="shared" si="0"/>
        <v>신주O</v>
      </c>
      <c r="E19" s="4" t="s">
        <v>235</v>
      </c>
      <c r="F19" s="4" t="s">
        <v>30</v>
      </c>
    </row>
    <row r="20" spans="1:6" x14ac:dyDescent="0.3">
      <c r="A20" s="3">
        <v>190</v>
      </c>
      <c r="B20" s="8">
        <v>1</v>
      </c>
      <c r="C20" s="8">
        <v>18</v>
      </c>
      <c r="D20" s="8" t="str">
        <f t="shared" si="0"/>
        <v>이성O</v>
      </c>
      <c r="E20" s="4" t="s">
        <v>268</v>
      </c>
      <c r="F20" s="4" t="s">
        <v>60</v>
      </c>
    </row>
    <row r="21" spans="1:6" x14ac:dyDescent="0.3">
      <c r="A21" s="3">
        <v>3</v>
      </c>
      <c r="B21" s="8">
        <v>1</v>
      </c>
      <c r="C21" s="8">
        <v>19</v>
      </c>
      <c r="D21" s="8" t="str">
        <f t="shared" si="0"/>
        <v>이시O</v>
      </c>
      <c r="E21" s="4" t="s">
        <v>199</v>
      </c>
      <c r="F21" s="4" t="s">
        <v>20</v>
      </c>
    </row>
    <row r="22" spans="1:6" x14ac:dyDescent="0.3">
      <c r="A22" s="3">
        <v>19</v>
      </c>
      <c r="B22" s="8">
        <v>1</v>
      </c>
      <c r="C22" s="8">
        <v>20</v>
      </c>
      <c r="D22" s="8" t="str">
        <f t="shared" si="0"/>
        <v>이재O</v>
      </c>
      <c r="E22" s="4" t="s">
        <v>204</v>
      </c>
      <c r="F22" s="4" t="s">
        <v>42</v>
      </c>
    </row>
    <row r="23" spans="1:6" x14ac:dyDescent="0.3">
      <c r="A23" s="3">
        <v>131</v>
      </c>
      <c r="B23" s="8">
        <v>1</v>
      </c>
      <c r="C23" s="8">
        <v>21</v>
      </c>
      <c r="D23" s="8" t="str">
        <f t="shared" si="0"/>
        <v>이정O</v>
      </c>
      <c r="E23" s="4" t="s">
        <v>251</v>
      </c>
      <c r="F23" s="4" t="s">
        <v>209</v>
      </c>
    </row>
    <row r="24" spans="1:6" x14ac:dyDescent="0.3">
      <c r="A24" s="3">
        <v>142</v>
      </c>
      <c r="B24" s="8">
        <v>1</v>
      </c>
      <c r="C24" s="8">
        <v>22</v>
      </c>
      <c r="D24" s="8" t="str">
        <f t="shared" si="0"/>
        <v>이주O</v>
      </c>
      <c r="E24" s="4" t="s">
        <v>255</v>
      </c>
      <c r="F24" s="4" t="s">
        <v>42</v>
      </c>
    </row>
    <row r="25" spans="1:6" x14ac:dyDescent="0.3">
      <c r="A25" s="3">
        <v>174</v>
      </c>
      <c r="B25" s="8">
        <v>1</v>
      </c>
      <c r="C25" s="8">
        <v>23</v>
      </c>
      <c r="D25" s="8" t="str">
        <f t="shared" si="0"/>
        <v>임우O</v>
      </c>
      <c r="E25" s="4" t="s">
        <v>264</v>
      </c>
      <c r="F25" s="4" t="s">
        <v>124</v>
      </c>
    </row>
    <row r="26" spans="1:6" x14ac:dyDescent="0.3">
      <c r="A26" s="3">
        <v>51</v>
      </c>
      <c r="B26" s="8">
        <v>1</v>
      </c>
      <c r="C26" s="8">
        <v>24</v>
      </c>
      <c r="D26" s="8" t="str">
        <f t="shared" si="0"/>
        <v>정상O</v>
      </c>
      <c r="E26" s="4" t="s">
        <v>218</v>
      </c>
      <c r="F26" s="4" t="s">
        <v>25</v>
      </c>
    </row>
    <row r="27" spans="1:6" x14ac:dyDescent="0.3">
      <c r="A27" s="3">
        <v>195</v>
      </c>
      <c r="B27" s="8">
        <v>1</v>
      </c>
      <c r="C27" s="8">
        <v>25</v>
      </c>
      <c r="D27" s="8" t="str">
        <f t="shared" si="0"/>
        <v>조은O</v>
      </c>
      <c r="E27" s="4" t="s">
        <v>272</v>
      </c>
      <c r="F27" s="4" t="s">
        <v>50</v>
      </c>
    </row>
    <row r="28" spans="1:6" x14ac:dyDescent="0.3">
      <c r="A28" s="3">
        <v>170</v>
      </c>
      <c r="B28" s="8">
        <v>2</v>
      </c>
      <c r="C28" s="8">
        <v>1</v>
      </c>
      <c r="D28" s="8" t="str">
        <f t="shared" si="0"/>
        <v>강민O</v>
      </c>
      <c r="E28" s="4" t="s">
        <v>564</v>
      </c>
      <c r="F28" s="4" t="s">
        <v>50</v>
      </c>
    </row>
    <row r="29" spans="1:6" x14ac:dyDescent="0.3">
      <c r="A29" s="3">
        <v>2</v>
      </c>
      <c r="B29" s="8">
        <v>2</v>
      </c>
      <c r="C29" s="8">
        <v>2</v>
      </c>
      <c r="D29" s="8" t="str">
        <f t="shared" si="0"/>
        <v>강승O</v>
      </c>
      <c r="E29" s="4" t="s">
        <v>112</v>
      </c>
      <c r="F29" s="4" t="s">
        <v>35</v>
      </c>
    </row>
    <row r="30" spans="1:6" x14ac:dyDescent="0.3">
      <c r="A30" s="3">
        <v>14</v>
      </c>
      <c r="B30" s="8">
        <v>2</v>
      </c>
      <c r="C30" s="8">
        <v>26</v>
      </c>
      <c r="D30" s="8" t="str">
        <f t="shared" si="0"/>
        <v>강초O</v>
      </c>
      <c r="E30" s="4" t="s">
        <v>203</v>
      </c>
      <c r="F30" s="4" t="s">
        <v>20</v>
      </c>
    </row>
    <row r="31" spans="1:6" x14ac:dyDescent="0.3">
      <c r="A31" s="3">
        <v>95</v>
      </c>
      <c r="B31" s="8">
        <v>2</v>
      </c>
      <c r="C31" s="8">
        <v>3</v>
      </c>
      <c r="D31" s="8" t="str">
        <f t="shared" si="0"/>
        <v>구민O</v>
      </c>
      <c r="E31" s="4" t="s">
        <v>150</v>
      </c>
      <c r="F31" s="4" t="s">
        <v>152</v>
      </c>
    </row>
    <row r="32" spans="1:6" x14ac:dyDescent="0.3">
      <c r="A32" s="3">
        <v>63</v>
      </c>
      <c r="B32" s="8">
        <v>2</v>
      </c>
      <c r="C32" s="8">
        <v>4</v>
      </c>
      <c r="D32" s="8" t="str">
        <f t="shared" si="0"/>
        <v>김건O</v>
      </c>
      <c r="E32" s="4" t="s">
        <v>140</v>
      </c>
      <c r="F32" s="4" t="s">
        <v>89</v>
      </c>
    </row>
    <row r="33" spans="1:6" x14ac:dyDescent="0.3">
      <c r="A33" s="3">
        <v>79</v>
      </c>
      <c r="B33" s="8">
        <v>2</v>
      </c>
      <c r="C33" s="8">
        <v>5</v>
      </c>
      <c r="D33" s="8" t="str">
        <f t="shared" si="0"/>
        <v>김기O</v>
      </c>
      <c r="E33" s="4" t="s">
        <v>145</v>
      </c>
      <c r="F33" s="4" t="s">
        <v>42</v>
      </c>
    </row>
    <row r="34" spans="1:6" x14ac:dyDescent="0.3">
      <c r="A34" s="3">
        <v>50</v>
      </c>
      <c r="B34" s="8">
        <v>2</v>
      </c>
      <c r="C34" s="8">
        <v>6</v>
      </c>
      <c r="D34" s="8" t="str">
        <f t="shared" si="0"/>
        <v>김성O</v>
      </c>
      <c r="E34" s="4" t="s">
        <v>135</v>
      </c>
      <c r="F34" s="4" t="s">
        <v>137</v>
      </c>
    </row>
    <row r="35" spans="1:6" x14ac:dyDescent="0.3">
      <c r="A35" s="3">
        <v>130</v>
      </c>
      <c r="B35" s="8">
        <v>2</v>
      </c>
      <c r="C35" s="8">
        <v>7</v>
      </c>
      <c r="D35" s="8" t="str">
        <f t="shared" si="0"/>
        <v>김성O</v>
      </c>
      <c r="E35" s="4" t="s">
        <v>170</v>
      </c>
      <c r="F35" s="4" t="s">
        <v>30</v>
      </c>
    </row>
    <row r="36" spans="1:6" x14ac:dyDescent="0.3">
      <c r="A36" s="3">
        <v>175</v>
      </c>
      <c r="B36" s="8">
        <v>2</v>
      </c>
      <c r="C36" s="8">
        <v>8</v>
      </c>
      <c r="D36" s="8" t="str">
        <f t="shared" si="0"/>
        <v>김승O</v>
      </c>
      <c r="E36" s="4" t="s">
        <v>186</v>
      </c>
      <c r="F36" s="4" t="s">
        <v>50</v>
      </c>
    </row>
    <row r="37" spans="1:6" x14ac:dyDescent="0.3">
      <c r="A37" s="3">
        <v>194</v>
      </c>
      <c r="B37" s="8">
        <v>2</v>
      </c>
      <c r="C37" s="8">
        <v>9</v>
      </c>
      <c r="D37" s="8" t="str">
        <f t="shared" si="0"/>
        <v>김준O</v>
      </c>
      <c r="E37" s="4" t="s">
        <v>194</v>
      </c>
      <c r="F37" s="4" t="s">
        <v>124</v>
      </c>
    </row>
    <row r="38" spans="1:6" x14ac:dyDescent="0.3">
      <c r="A38" s="3">
        <v>114</v>
      </c>
      <c r="B38" s="8">
        <v>2</v>
      </c>
      <c r="C38" s="8">
        <v>10</v>
      </c>
      <c r="D38" s="8" t="str">
        <f t="shared" si="0"/>
        <v>문현O</v>
      </c>
      <c r="E38" s="4" t="s">
        <v>164</v>
      </c>
      <c r="F38" s="4" t="s">
        <v>50</v>
      </c>
    </row>
    <row r="39" spans="1:6" x14ac:dyDescent="0.3">
      <c r="A39" s="3">
        <v>40</v>
      </c>
      <c r="B39" s="8">
        <v>2</v>
      </c>
      <c r="C39" s="8">
        <v>11</v>
      </c>
      <c r="D39" s="8" t="str">
        <f t="shared" si="0"/>
        <v>박찬O</v>
      </c>
      <c r="E39" s="4" t="s">
        <v>589</v>
      </c>
      <c r="F39" s="4" t="s">
        <v>30</v>
      </c>
    </row>
    <row r="40" spans="1:6" x14ac:dyDescent="0.3">
      <c r="A40" s="3">
        <v>111</v>
      </c>
      <c r="B40" s="8">
        <v>2</v>
      </c>
      <c r="C40" s="8">
        <v>12</v>
      </c>
      <c r="D40" s="8" t="str">
        <f t="shared" si="0"/>
        <v>서동O</v>
      </c>
      <c r="E40" s="4" t="s">
        <v>159</v>
      </c>
      <c r="F40" s="4" t="s">
        <v>161</v>
      </c>
    </row>
    <row r="41" spans="1:6" x14ac:dyDescent="0.3">
      <c r="A41" s="3">
        <v>15</v>
      </c>
      <c r="B41" s="8">
        <v>2</v>
      </c>
      <c r="C41" s="8">
        <v>13</v>
      </c>
      <c r="D41" s="8" t="str">
        <f t="shared" si="0"/>
        <v>선도O</v>
      </c>
      <c r="E41" s="4" t="s">
        <v>116</v>
      </c>
      <c r="F41" s="4" t="s">
        <v>25</v>
      </c>
    </row>
    <row r="42" spans="1:6" x14ac:dyDescent="0.3">
      <c r="A42" s="3">
        <v>143</v>
      </c>
      <c r="B42" s="8">
        <v>2</v>
      </c>
      <c r="C42" s="8">
        <v>14</v>
      </c>
      <c r="D42" s="8" t="str">
        <f t="shared" si="0"/>
        <v>손영O</v>
      </c>
      <c r="E42" s="4" t="s">
        <v>174</v>
      </c>
      <c r="F42" s="4" t="s">
        <v>60</v>
      </c>
    </row>
    <row r="43" spans="1:6" x14ac:dyDescent="0.3">
      <c r="A43" s="3">
        <v>31</v>
      </c>
      <c r="B43" s="8">
        <v>2</v>
      </c>
      <c r="C43" s="8">
        <v>15</v>
      </c>
      <c r="D43" s="8" t="str">
        <f t="shared" si="0"/>
        <v>오정O</v>
      </c>
      <c r="E43" s="4" t="s">
        <v>122</v>
      </c>
      <c r="F43" s="4" t="s">
        <v>124</v>
      </c>
    </row>
    <row r="44" spans="1:6" x14ac:dyDescent="0.3">
      <c r="A44" s="3">
        <v>159</v>
      </c>
      <c r="B44" s="8">
        <v>2</v>
      </c>
      <c r="C44" s="8">
        <v>16</v>
      </c>
      <c r="D44" s="8" t="str">
        <f t="shared" si="0"/>
        <v>이배O</v>
      </c>
      <c r="E44" s="4" t="s">
        <v>181</v>
      </c>
      <c r="F44" s="4" t="s">
        <v>124</v>
      </c>
    </row>
    <row r="45" spans="1:6" x14ac:dyDescent="0.3">
      <c r="A45" s="3">
        <v>162</v>
      </c>
      <c r="B45" s="8">
        <v>2</v>
      </c>
      <c r="C45" s="8">
        <v>17</v>
      </c>
      <c r="D45" s="8" t="str">
        <f t="shared" si="0"/>
        <v>이우O</v>
      </c>
      <c r="E45" s="4" t="s">
        <v>183</v>
      </c>
      <c r="F45" s="4" t="s">
        <v>30</v>
      </c>
    </row>
    <row r="46" spans="1:6" x14ac:dyDescent="0.3">
      <c r="A46" s="3">
        <v>66</v>
      </c>
      <c r="B46" s="8">
        <v>2</v>
      </c>
      <c r="C46" s="8">
        <v>18</v>
      </c>
      <c r="D46" s="8" t="str">
        <f t="shared" si="0"/>
        <v>임정O</v>
      </c>
      <c r="E46" s="4" t="s">
        <v>141</v>
      </c>
      <c r="F46" s="4" t="s">
        <v>15</v>
      </c>
    </row>
    <row r="47" spans="1:6" x14ac:dyDescent="0.3">
      <c r="A47" s="3">
        <v>34</v>
      </c>
      <c r="B47" s="8">
        <v>2</v>
      </c>
      <c r="C47" s="8">
        <v>19</v>
      </c>
      <c r="D47" s="8" t="str">
        <f t="shared" si="0"/>
        <v>전종O</v>
      </c>
      <c r="E47" s="4" t="s">
        <v>127</v>
      </c>
      <c r="F47" s="4" t="s">
        <v>15</v>
      </c>
    </row>
    <row r="48" spans="1:6" x14ac:dyDescent="0.3">
      <c r="A48" s="3">
        <v>127</v>
      </c>
      <c r="B48" s="8">
        <v>2</v>
      </c>
      <c r="C48" s="8">
        <v>20</v>
      </c>
      <c r="D48" s="8" t="str">
        <f t="shared" si="0"/>
        <v>조의O</v>
      </c>
      <c r="E48" s="4" t="s">
        <v>166</v>
      </c>
      <c r="F48" s="4" t="s">
        <v>152</v>
      </c>
    </row>
    <row r="49" spans="1:6" x14ac:dyDescent="0.3">
      <c r="A49" s="3">
        <v>98</v>
      </c>
      <c r="B49" s="8">
        <v>2</v>
      </c>
      <c r="C49" s="8">
        <v>21</v>
      </c>
      <c r="D49" s="8" t="str">
        <f t="shared" si="0"/>
        <v>조재O</v>
      </c>
      <c r="E49" s="4" t="s">
        <v>155</v>
      </c>
      <c r="F49" s="4" t="s">
        <v>152</v>
      </c>
    </row>
    <row r="50" spans="1:6" x14ac:dyDescent="0.3">
      <c r="A50" s="3">
        <v>178</v>
      </c>
      <c r="B50" s="8">
        <v>2</v>
      </c>
      <c r="C50" s="8">
        <v>22</v>
      </c>
      <c r="D50" s="8" t="str">
        <f t="shared" si="0"/>
        <v>조제O</v>
      </c>
      <c r="E50" s="4" t="s">
        <v>188</v>
      </c>
      <c r="F50" s="4" t="s">
        <v>38</v>
      </c>
    </row>
    <row r="51" spans="1:6" x14ac:dyDescent="0.3">
      <c r="A51" s="3">
        <v>82</v>
      </c>
      <c r="B51" s="8">
        <v>2</v>
      </c>
      <c r="C51" s="8">
        <v>23</v>
      </c>
      <c r="D51" s="8" t="str">
        <f t="shared" si="0"/>
        <v>최유O</v>
      </c>
      <c r="E51" s="4" t="s">
        <v>148</v>
      </c>
      <c r="F51" s="4" t="s">
        <v>42</v>
      </c>
    </row>
    <row r="52" spans="1:6" x14ac:dyDescent="0.3">
      <c r="A52" s="3">
        <v>18</v>
      </c>
      <c r="B52" s="8">
        <v>2</v>
      </c>
      <c r="C52" s="8">
        <v>24</v>
      </c>
      <c r="D52" s="8" t="str">
        <f t="shared" si="0"/>
        <v>최현O</v>
      </c>
      <c r="E52" s="4" t="s">
        <v>120</v>
      </c>
      <c r="F52" s="4" t="s">
        <v>47</v>
      </c>
    </row>
    <row r="53" spans="1:6" x14ac:dyDescent="0.3">
      <c r="A53" s="3">
        <v>191</v>
      </c>
      <c r="B53" s="8">
        <v>2</v>
      </c>
      <c r="C53" s="8">
        <v>25</v>
      </c>
      <c r="D53" s="8" t="str">
        <f t="shared" si="0"/>
        <v>홍준O</v>
      </c>
      <c r="E53" s="4" t="s">
        <v>192</v>
      </c>
      <c r="F53" s="4" t="s">
        <v>47</v>
      </c>
    </row>
    <row r="54" spans="1:6" x14ac:dyDescent="0.3">
      <c r="A54" s="3">
        <v>145</v>
      </c>
      <c r="B54" s="8">
        <v>3</v>
      </c>
      <c r="C54" s="8">
        <v>1</v>
      </c>
      <c r="D54" s="8" t="str">
        <f t="shared" si="0"/>
        <v>강민O</v>
      </c>
      <c r="E54" s="4" t="s">
        <v>673</v>
      </c>
      <c r="F54" s="4" t="s">
        <v>84</v>
      </c>
    </row>
    <row r="55" spans="1:6" x14ac:dyDescent="0.3">
      <c r="A55" s="3">
        <v>48</v>
      </c>
      <c r="B55" s="8">
        <v>3</v>
      </c>
      <c r="C55" s="8">
        <v>2</v>
      </c>
      <c r="D55" s="8" t="str">
        <f t="shared" si="0"/>
        <v>강민O</v>
      </c>
      <c r="E55" s="4" t="s">
        <v>36</v>
      </c>
      <c r="F55" s="4" t="s">
        <v>38</v>
      </c>
    </row>
    <row r="56" spans="1:6" x14ac:dyDescent="0.3">
      <c r="A56" s="3">
        <v>80</v>
      </c>
      <c r="B56" s="8">
        <v>3</v>
      </c>
      <c r="C56" s="8">
        <v>3</v>
      </c>
      <c r="D56" s="8" t="str">
        <f t="shared" si="0"/>
        <v>곽노O</v>
      </c>
      <c r="E56" s="4" t="s">
        <v>53</v>
      </c>
      <c r="F56" s="4" t="s">
        <v>674</v>
      </c>
    </row>
    <row r="57" spans="1:6" x14ac:dyDescent="0.3">
      <c r="A57" s="3">
        <v>144</v>
      </c>
      <c r="B57" s="8">
        <v>3</v>
      </c>
      <c r="C57" s="8">
        <v>4</v>
      </c>
      <c r="D57" s="8" t="str">
        <f t="shared" si="0"/>
        <v>김도O</v>
      </c>
      <c r="E57" s="4" t="s">
        <v>80</v>
      </c>
      <c r="F57" s="4" t="s">
        <v>50</v>
      </c>
    </row>
    <row r="58" spans="1:6" x14ac:dyDescent="0.3">
      <c r="A58" s="3">
        <v>129</v>
      </c>
      <c r="B58" s="8">
        <v>3</v>
      </c>
      <c r="C58" s="8">
        <v>5</v>
      </c>
      <c r="D58" s="8" t="str">
        <f t="shared" si="0"/>
        <v>김서O</v>
      </c>
      <c r="E58" s="4" t="s">
        <v>76</v>
      </c>
      <c r="F58" s="4" t="s">
        <v>47</v>
      </c>
    </row>
    <row r="59" spans="1:6" x14ac:dyDescent="0.3">
      <c r="A59" s="3">
        <v>96</v>
      </c>
      <c r="B59" s="8">
        <v>3</v>
      </c>
      <c r="C59" s="8">
        <v>6</v>
      </c>
      <c r="D59" s="8" t="str">
        <f t="shared" si="0"/>
        <v>김은O</v>
      </c>
      <c r="E59" s="4" t="s">
        <v>61</v>
      </c>
      <c r="F59" s="4" t="s">
        <v>47</v>
      </c>
    </row>
    <row r="60" spans="1:6" x14ac:dyDescent="0.3">
      <c r="A60" s="3">
        <v>128</v>
      </c>
      <c r="B60" s="8">
        <v>3</v>
      </c>
      <c r="C60" s="8">
        <v>7</v>
      </c>
      <c r="D60" s="8" t="str">
        <f t="shared" si="0"/>
        <v>김정O</v>
      </c>
      <c r="E60" s="4" t="s">
        <v>74</v>
      </c>
      <c r="F60" s="4" t="s">
        <v>20</v>
      </c>
    </row>
    <row r="61" spans="1:6" x14ac:dyDescent="0.3">
      <c r="A61" s="3">
        <v>176</v>
      </c>
      <c r="B61" s="8">
        <v>3</v>
      </c>
      <c r="C61" s="8">
        <v>8</v>
      </c>
      <c r="D61" s="8" t="str">
        <f t="shared" si="0"/>
        <v>김지O</v>
      </c>
      <c r="E61" s="4" t="s">
        <v>94</v>
      </c>
      <c r="F61" s="4" t="s">
        <v>96</v>
      </c>
    </row>
    <row r="62" spans="1:6" x14ac:dyDescent="0.3">
      <c r="A62" s="3">
        <v>163</v>
      </c>
      <c r="B62" s="8">
        <v>3</v>
      </c>
      <c r="C62" s="8">
        <v>26</v>
      </c>
      <c r="D62" s="8" t="str">
        <f t="shared" si="0"/>
        <v>김현O</v>
      </c>
      <c r="E62" s="4" t="s">
        <v>262</v>
      </c>
      <c r="F62" s="4" t="s">
        <v>47</v>
      </c>
    </row>
    <row r="63" spans="1:6" x14ac:dyDescent="0.3">
      <c r="A63" s="3">
        <v>16</v>
      </c>
      <c r="B63" s="8">
        <v>3</v>
      </c>
      <c r="C63" s="8">
        <v>9</v>
      </c>
      <c r="D63" s="8" t="str">
        <f t="shared" si="0"/>
        <v>남정O</v>
      </c>
      <c r="E63" s="4" t="s">
        <v>18</v>
      </c>
      <c r="F63" s="4" t="s">
        <v>20</v>
      </c>
    </row>
    <row r="64" spans="1:6" x14ac:dyDescent="0.3">
      <c r="A64" s="3">
        <v>161</v>
      </c>
      <c r="B64" s="8">
        <v>3</v>
      </c>
      <c r="C64" s="8">
        <v>10</v>
      </c>
      <c r="D64" s="8" t="str">
        <f t="shared" si="0"/>
        <v>노태O</v>
      </c>
      <c r="E64" s="4" t="s">
        <v>90</v>
      </c>
      <c r="F64" s="4" t="s">
        <v>60</v>
      </c>
    </row>
    <row r="65" spans="1:6" x14ac:dyDescent="0.3">
      <c r="A65" s="3">
        <v>1</v>
      </c>
      <c r="B65" s="8">
        <v>3</v>
      </c>
      <c r="C65" s="8">
        <v>11</v>
      </c>
      <c r="D65" s="8" t="str">
        <f t="shared" si="0"/>
        <v>노한O</v>
      </c>
      <c r="E65" s="4" t="s">
        <v>12</v>
      </c>
      <c r="F65" s="4" t="s">
        <v>15</v>
      </c>
    </row>
    <row r="66" spans="1:6" x14ac:dyDescent="0.3">
      <c r="A66" s="3">
        <v>17</v>
      </c>
      <c r="B66" s="8">
        <v>3</v>
      </c>
      <c r="C66" s="8">
        <v>12</v>
      </c>
      <c r="D66" s="8" t="str">
        <f t="shared" si="0"/>
        <v>박재O</v>
      </c>
      <c r="E66" s="4" t="s">
        <v>23</v>
      </c>
      <c r="F66" s="4" t="s">
        <v>25</v>
      </c>
    </row>
    <row r="67" spans="1:6" x14ac:dyDescent="0.3">
      <c r="A67" s="3">
        <v>160</v>
      </c>
      <c r="B67" s="8">
        <v>3</v>
      </c>
      <c r="C67" s="8">
        <v>13</v>
      </c>
      <c r="D67" s="8" t="str">
        <f t="shared" ref="D67:D130" si="1">SUBSTITUTE(E67,RIGHT(E67,1),"O")</f>
        <v>반시O</v>
      </c>
      <c r="E67" s="4" t="s">
        <v>87</v>
      </c>
      <c r="F67" s="4" t="s">
        <v>89</v>
      </c>
    </row>
    <row r="68" spans="1:6" x14ac:dyDescent="0.3">
      <c r="A68" s="3">
        <v>32</v>
      </c>
      <c r="B68" s="8">
        <v>3</v>
      </c>
      <c r="C68" s="8">
        <v>14</v>
      </c>
      <c r="D68" s="8" t="str">
        <f t="shared" si="1"/>
        <v>백정O</v>
      </c>
      <c r="E68" s="4" t="s">
        <v>28</v>
      </c>
      <c r="F68" s="4" t="s">
        <v>30</v>
      </c>
    </row>
    <row r="69" spans="1:6" x14ac:dyDescent="0.3">
      <c r="A69" s="3">
        <v>81</v>
      </c>
      <c r="B69" s="8">
        <v>3</v>
      </c>
      <c r="C69" s="8">
        <v>15</v>
      </c>
      <c r="D69" s="8" t="str">
        <f t="shared" si="1"/>
        <v>서기O</v>
      </c>
      <c r="E69" s="4" t="s">
        <v>58</v>
      </c>
      <c r="F69" s="4" t="s">
        <v>60</v>
      </c>
    </row>
    <row r="70" spans="1:6" x14ac:dyDescent="0.3">
      <c r="A70" s="3">
        <v>112</v>
      </c>
      <c r="B70" s="8">
        <v>3</v>
      </c>
      <c r="C70" s="8">
        <v>16</v>
      </c>
      <c r="D70" s="8" t="str">
        <f t="shared" si="1"/>
        <v>양상O</v>
      </c>
      <c r="E70" s="4" t="s">
        <v>68</v>
      </c>
      <c r="F70" s="4" t="s">
        <v>20</v>
      </c>
    </row>
    <row r="71" spans="1:6" x14ac:dyDescent="0.3">
      <c r="A71" s="3">
        <v>73</v>
      </c>
      <c r="B71" s="8">
        <v>3</v>
      </c>
      <c r="C71" s="8">
        <v>17</v>
      </c>
      <c r="D71" s="8" t="str">
        <f t="shared" si="1"/>
        <v>오유O</v>
      </c>
      <c r="E71" s="4" t="s">
        <v>601</v>
      </c>
      <c r="F71" s="4" t="s">
        <v>50</v>
      </c>
    </row>
    <row r="72" spans="1:6" x14ac:dyDescent="0.3">
      <c r="A72" s="3">
        <v>193</v>
      </c>
      <c r="B72" s="8">
        <v>3</v>
      </c>
      <c r="C72" s="8">
        <v>18</v>
      </c>
      <c r="D72" s="8" t="str">
        <f t="shared" si="1"/>
        <v>오유O</v>
      </c>
      <c r="E72" s="4" t="s">
        <v>108</v>
      </c>
      <c r="F72" s="4" t="s">
        <v>30</v>
      </c>
    </row>
    <row r="73" spans="1:6" x14ac:dyDescent="0.3">
      <c r="A73" s="3">
        <v>113</v>
      </c>
      <c r="B73" s="8">
        <v>3</v>
      </c>
      <c r="C73" s="8">
        <v>19</v>
      </c>
      <c r="D73" s="8" t="str">
        <f t="shared" si="1"/>
        <v>이건O</v>
      </c>
      <c r="E73" s="4" t="s">
        <v>72</v>
      </c>
      <c r="F73" s="4" t="s">
        <v>60</v>
      </c>
    </row>
    <row r="74" spans="1:6" x14ac:dyDescent="0.3">
      <c r="A74" s="3">
        <v>192</v>
      </c>
      <c r="B74" s="8">
        <v>3</v>
      </c>
      <c r="C74" s="8">
        <v>20</v>
      </c>
      <c r="D74" s="8" t="str">
        <f t="shared" si="1"/>
        <v>이현O</v>
      </c>
      <c r="E74" s="4" t="s">
        <v>104</v>
      </c>
      <c r="F74" s="4" t="s">
        <v>15</v>
      </c>
    </row>
    <row r="75" spans="1:6" x14ac:dyDescent="0.3">
      <c r="A75" s="3">
        <v>33</v>
      </c>
      <c r="B75" s="8">
        <v>3</v>
      </c>
      <c r="C75" s="8">
        <v>21</v>
      </c>
      <c r="D75" s="8" t="str">
        <f t="shared" si="1"/>
        <v>정승O</v>
      </c>
      <c r="E75" s="4" t="s">
        <v>33</v>
      </c>
      <c r="F75" s="4" t="s">
        <v>35</v>
      </c>
    </row>
    <row r="76" spans="1:6" x14ac:dyDescent="0.3">
      <c r="A76" s="3">
        <v>64</v>
      </c>
      <c r="B76" s="8">
        <v>3</v>
      </c>
      <c r="C76" s="8">
        <v>22</v>
      </c>
      <c r="D76" s="8" t="str">
        <f t="shared" si="1"/>
        <v>정재O</v>
      </c>
      <c r="E76" s="4" t="s">
        <v>45</v>
      </c>
      <c r="F76" s="4" t="s">
        <v>47</v>
      </c>
    </row>
    <row r="77" spans="1:6" x14ac:dyDescent="0.3">
      <c r="A77" s="3">
        <v>177</v>
      </c>
      <c r="B77" s="8">
        <v>3</v>
      </c>
      <c r="C77" s="8">
        <v>23</v>
      </c>
      <c r="D77" s="8" t="str">
        <f t="shared" si="1"/>
        <v>정현O</v>
      </c>
      <c r="E77" s="4" t="s">
        <v>99</v>
      </c>
      <c r="F77" s="4" t="s">
        <v>50</v>
      </c>
    </row>
    <row r="78" spans="1:6" x14ac:dyDescent="0.3">
      <c r="A78" s="3">
        <v>86</v>
      </c>
      <c r="B78" s="8">
        <v>3</v>
      </c>
      <c r="C78" s="8">
        <v>24</v>
      </c>
      <c r="D78" s="8" t="str">
        <f t="shared" si="1"/>
        <v>추무O</v>
      </c>
      <c r="E78" s="4" t="s">
        <v>456</v>
      </c>
      <c r="F78" s="4" t="s">
        <v>25</v>
      </c>
    </row>
    <row r="79" spans="1:6" x14ac:dyDescent="0.3">
      <c r="A79" s="3">
        <v>58</v>
      </c>
      <c r="B79" s="8">
        <v>3</v>
      </c>
      <c r="C79" s="8">
        <v>25</v>
      </c>
      <c r="D79" s="8" t="str">
        <f t="shared" si="1"/>
        <v>한준O</v>
      </c>
      <c r="E79" s="4" t="s">
        <v>528</v>
      </c>
      <c r="F79" s="4" t="s">
        <v>15</v>
      </c>
    </row>
    <row r="80" spans="1:6" x14ac:dyDescent="0.3">
      <c r="A80" s="3">
        <v>148</v>
      </c>
      <c r="B80" s="8">
        <v>4</v>
      </c>
      <c r="C80" s="8">
        <v>1</v>
      </c>
      <c r="D80" s="8" t="str">
        <f t="shared" si="1"/>
        <v>강현O</v>
      </c>
      <c r="E80" s="4" t="s">
        <v>334</v>
      </c>
      <c r="F80" s="4" t="s">
        <v>89</v>
      </c>
    </row>
    <row r="81" spans="1:6" x14ac:dyDescent="0.3">
      <c r="A81" s="3">
        <v>124</v>
      </c>
      <c r="B81" s="8">
        <v>4</v>
      </c>
      <c r="C81" s="8">
        <v>2</v>
      </c>
      <c r="D81" s="8" t="str">
        <f t="shared" si="1"/>
        <v>고태O</v>
      </c>
      <c r="E81" s="4" t="s">
        <v>402</v>
      </c>
      <c r="F81" s="4" t="s">
        <v>35</v>
      </c>
    </row>
    <row r="82" spans="1:6" x14ac:dyDescent="0.3">
      <c r="A82" s="3">
        <v>164</v>
      </c>
      <c r="B82" s="8">
        <v>4</v>
      </c>
      <c r="C82" s="8">
        <v>3</v>
      </c>
      <c r="D82" s="8" t="str">
        <f t="shared" si="1"/>
        <v>곽민O</v>
      </c>
      <c r="E82" s="4" t="s">
        <v>343</v>
      </c>
      <c r="F82" s="4" t="s">
        <v>96</v>
      </c>
    </row>
    <row r="83" spans="1:6" x14ac:dyDescent="0.3">
      <c r="A83" s="3">
        <v>84</v>
      </c>
      <c r="B83" s="8">
        <v>4</v>
      </c>
      <c r="C83" s="8">
        <v>4</v>
      </c>
      <c r="D83" s="8" t="str">
        <f t="shared" si="1"/>
        <v>김다O</v>
      </c>
      <c r="E83" s="4" t="s">
        <v>308</v>
      </c>
      <c r="F83" s="4" t="s">
        <v>96</v>
      </c>
    </row>
    <row r="84" spans="1:6" x14ac:dyDescent="0.3">
      <c r="A84" s="3">
        <v>13</v>
      </c>
      <c r="B84" s="8">
        <v>4</v>
      </c>
      <c r="C84" s="8">
        <v>5</v>
      </c>
      <c r="D84" s="8" t="str">
        <f t="shared" si="1"/>
        <v>김도O</v>
      </c>
      <c r="E84" s="4" t="s">
        <v>279</v>
      </c>
      <c r="F84" s="4" t="s">
        <v>15</v>
      </c>
    </row>
    <row r="85" spans="1:6" x14ac:dyDescent="0.3">
      <c r="A85" s="3">
        <v>185</v>
      </c>
      <c r="B85" s="8">
        <v>4</v>
      </c>
      <c r="C85" s="8">
        <v>6</v>
      </c>
      <c r="D85" s="8" t="str">
        <f t="shared" si="1"/>
        <v>김영O</v>
      </c>
      <c r="E85" s="4" t="s">
        <v>642</v>
      </c>
      <c r="F85" s="4" t="s">
        <v>96</v>
      </c>
    </row>
    <row r="86" spans="1:6" x14ac:dyDescent="0.3">
      <c r="A86" s="3">
        <v>61</v>
      </c>
      <c r="B86" s="8">
        <v>4</v>
      </c>
      <c r="C86" s="8">
        <v>7</v>
      </c>
      <c r="D86" s="8" t="str">
        <f t="shared" si="1"/>
        <v>김종O</v>
      </c>
      <c r="E86" s="4" t="s">
        <v>300</v>
      </c>
      <c r="F86" s="4" t="s">
        <v>96</v>
      </c>
    </row>
    <row r="87" spans="1:6" x14ac:dyDescent="0.3">
      <c r="A87" s="3">
        <v>10</v>
      </c>
      <c r="B87" s="8">
        <v>4</v>
      </c>
      <c r="C87" s="8">
        <v>8</v>
      </c>
      <c r="D87" s="8" t="str">
        <f t="shared" si="1"/>
        <v>김총O</v>
      </c>
      <c r="E87" s="4" t="s">
        <v>512</v>
      </c>
      <c r="F87" s="4" t="s">
        <v>38</v>
      </c>
    </row>
    <row r="88" spans="1:6" x14ac:dyDescent="0.3">
      <c r="A88" s="3">
        <v>93</v>
      </c>
      <c r="B88" s="8">
        <v>4</v>
      </c>
      <c r="C88" s="8">
        <v>9</v>
      </c>
      <c r="D88" s="8" t="str">
        <f t="shared" si="1"/>
        <v>김태O</v>
      </c>
      <c r="E88" s="4" t="s">
        <v>312</v>
      </c>
      <c r="F88" s="4" t="s">
        <v>38</v>
      </c>
    </row>
    <row r="89" spans="1:6" x14ac:dyDescent="0.3">
      <c r="A89" s="3">
        <v>132</v>
      </c>
      <c r="B89" s="8">
        <v>4</v>
      </c>
      <c r="C89" s="8">
        <v>10</v>
      </c>
      <c r="D89" s="8" t="str">
        <f t="shared" si="1"/>
        <v>문경O</v>
      </c>
      <c r="E89" s="4" t="s">
        <v>329</v>
      </c>
      <c r="F89" s="4" t="s">
        <v>20</v>
      </c>
    </row>
    <row r="90" spans="1:6" x14ac:dyDescent="0.3">
      <c r="A90" s="3">
        <v>68</v>
      </c>
      <c r="B90" s="8">
        <v>4</v>
      </c>
      <c r="C90" s="8">
        <v>11</v>
      </c>
      <c r="D90" s="8" t="str">
        <f t="shared" si="1"/>
        <v>박동O</v>
      </c>
      <c r="E90" s="4" t="s">
        <v>303</v>
      </c>
      <c r="F90" s="4" t="s">
        <v>96</v>
      </c>
    </row>
    <row r="91" spans="1:6" x14ac:dyDescent="0.3">
      <c r="A91" s="3">
        <v>100</v>
      </c>
      <c r="B91" s="8">
        <v>4</v>
      </c>
      <c r="C91" s="8">
        <v>12</v>
      </c>
      <c r="D91" s="8" t="str">
        <f t="shared" si="1"/>
        <v>박휘O</v>
      </c>
      <c r="E91" s="4" t="s">
        <v>316</v>
      </c>
      <c r="F91" s="4" t="s">
        <v>30</v>
      </c>
    </row>
    <row r="92" spans="1:6" x14ac:dyDescent="0.3">
      <c r="A92" s="3">
        <v>45</v>
      </c>
      <c r="B92" s="8">
        <v>4</v>
      </c>
      <c r="C92" s="8">
        <v>13</v>
      </c>
      <c r="D92" s="8" t="str">
        <f t="shared" si="1"/>
        <v>백지O</v>
      </c>
      <c r="E92" s="4" t="s">
        <v>294</v>
      </c>
      <c r="F92" s="4" t="s">
        <v>96</v>
      </c>
    </row>
    <row r="93" spans="1:6" x14ac:dyDescent="0.3">
      <c r="A93" s="3">
        <v>52</v>
      </c>
      <c r="B93" s="8">
        <v>4</v>
      </c>
      <c r="C93" s="8">
        <v>14</v>
      </c>
      <c r="D93" s="8" t="str">
        <f t="shared" si="1"/>
        <v>서경O</v>
      </c>
      <c r="E93" s="4" t="s">
        <v>298</v>
      </c>
      <c r="F93" s="4" t="s">
        <v>152</v>
      </c>
    </row>
    <row r="94" spans="1:6" x14ac:dyDescent="0.3">
      <c r="A94" s="3">
        <v>125</v>
      </c>
      <c r="B94" s="8">
        <v>4</v>
      </c>
      <c r="C94" s="8">
        <v>15</v>
      </c>
      <c r="D94" s="8" t="str">
        <f t="shared" si="1"/>
        <v>이현O</v>
      </c>
      <c r="E94" s="4" t="s">
        <v>326</v>
      </c>
      <c r="F94" s="4" t="s">
        <v>152</v>
      </c>
    </row>
    <row r="95" spans="1:6" x14ac:dyDescent="0.3">
      <c r="A95" s="3">
        <v>109</v>
      </c>
      <c r="B95" s="8">
        <v>4</v>
      </c>
      <c r="C95" s="8">
        <v>16</v>
      </c>
      <c r="D95" s="8" t="str">
        <f t="shared" si="1"/>
        <v>임석O</v>
      </c>
      <c r="E95" s="4" t="s">
        <v>320</v>
      </c>
      <c r="F95" s="4" t="s">
        <v>232</v>
      </c>
    </row>
    <row r="96" spans="1:6" x14ac:dyDescent="0.3">
      <c r="A96" s="3">
        <v>29</v>
      </c>
      <c r="B96" s="8">
        <v>4</v>
      </c>
      <c r="C96" s="8">
        <v>17</v>
      </c>
      <c r="D96" s="8" t="str">
        <f t="shared" si="1"/>
        <v>장승O</v>
      </c>
      <c r="E96" s="4" t="s">
        <v>285</v>
      </c>
      <c r="F96" s="4" t="s">
        <v>287</v>
      </c>
    </row>
    <row r="97" spans="1:6" x14ac:dyDescent="0.3">
      <c r="A97" s="3">
        <v>180</v>
      </c>
      <c r="B97" s="8">
        <v>4</v>
      </c>
      <c r="C97" s="8">
        <v>18</v>
      </c>
      <c r="D97" s="8" t="str">
        <f t="shared" si="1"/>
        <v>정민O</v>
      </c>
      <c r="E97" s="4" t="s">
        <v>351</v>
      </c>
      <c r="F97" s="4" t="s">
        <v>35</v>
      </c>
    </row>
    <row r="98" spans="1:6" x14ac:dyDescent="0.3">
      <c r="A98" s="3">
        <v>173</v>
      </c>
      <c r="B98" s="8">
        <v>4</v>
      </c>
      <c r="C98" s="8">
        <v>19</v>
      </c>
      <c r="D98" s="8" t="str">
        <f t="shared" si="1"/>
        <v>정인O</v>
      </c>
      <c r="E98" s="4" t="s">
        <v>347</v>
      </c>
      <c r="F98" s="4" t="s">
        <v>84</v>
      </c>
    </row>
    <row r="99" spans="1:6" x14ac:dyDescent="0.3">
      <c r="A99" s="3">
        <v>20</v>
      </c>
      <c r="B99" s="8">
        <v>4</v>
      </c>
      <c r="C99" s="8">
        <v>20</v>
      </c>
      <c r="D99" s="8" t="str">
        <f t="shared" si="1"/>
        <v>정태O</v>
      </c>
      <c r="E99" s="4" t="s">
        <v>283</v>
      </c>
      <c r="F99" s="4" t="s">
        <v>124</v>
      </c>
    </row>
    <row r="100" spans="1:6" x14ac:dyDescent="0.3">
      <c r="A100" s="3">
        <v>200</v>
      </c>
      <c r="B100" s="8">
        <v>4</v>
      </c>
      <c r="C100" s="8">
        <v>21</v>
      </c>
      <c r="D100" s="8" t="str">
        <f t="shared" si="1"/>
        <v>정현O</v>
      </c>
      <c r="E100" s="4" t="s">
        <v>645</v>
      </c>
      <c r="F100" s="4" t="s">
        <v>232</v>
      </c>
    </row>
    <row r="101" spans="1:6" x14ac:dyDescent="0.3">
      <c r="A101" s="3">
        <v>141</v>
      </c>
      <c r="B101" s="8">
        <v>4</v>
      </c>
      <c r="C101" s="8">
        <v>22</v>
      </c>
      <c r="D101" s="8" t="str">
        <f t="shared" si="1"/>
        <v>조은O</v>
      </c>
      <c r="E101" s="4" t="s">
        <v>333</v>
      </c>
      <c r="F101" s="4" t="s">
        <v>89</v>
      </c>
    </row>
    <row r="102" spans="1:6" x14ac:dyDescent="0.3">
      <c r="A102" s="3">
        <v>36</v>
      </c>
      <c r="B102" s="8">
        <v>4</v>
      </c>
      <c r="C102" s="8">
        <v>23</v>
      </c>
      <c r="D102" s="8" t="str">
        <f t="shared" si="1"/>
        <v>조준O</v>
      </c>
      <c r="E102" s="4" t="s">
        <v>290</v>
      </c>
      <c r="F102" s="4" t="s">
        <v>15</v>
      </c>
    </row>
    <row r="103" spans="1:6" x14ac:dyDescent="0.3">
      <c r="A103" s="3">
        <v>106</v>
      </c>
      <c r="B103" s="8">
        <v>4</v>
      </c>
      <c r="C103" s="8">
        <v>24</v>
      </c>
      <c r="D103" s="8" t="str">
        <f t="shared" si="1"/>
        <v>최범O</v>
      </c>
      <c r="E103" s="4" t="s">
        <v>546</v>
      </c>
      <c r="F103" s="4" t="s">
        <v>60</v>
      </c>
    </row>
    <row r="104" spans="1:6" x14ac:dyDescent="0.3">
      <c r="A104" s="3">
        <v>77</v>
      </c>
      <c r="B104" s="8">
        <v>4</v>
      </c>
      <c r="C104" s="8">
        <v>25</v>
      </c>
      <c r="D104" s="8" t="str">
        <f t="shared" si="1"/>
        <v>최현O</v>
      </c>
      <c r="E104" s="4" t="s">
        <v>307</v>
      </c>
      <c r="F104" s="4" t="s">
        <v>20</v>
      </c>
    </row>
    <row r="105" spans="1:6" x14ac:dyDescent="0.3">
      <c r="A105" s="3">
        <v>186</v>
      </c>
      <c r="B105" s="8">
        <v>5</v>
      </c>
      <c r="C105" s="8">
        <v>1</v>
      </c>
      <c r="D105" s="8" t="str">
        <f t="shared" si="1"/>
        <v>강정O</v>
      </c>
      <c r="E105" s="4" t="s">
        <v>569</v>
      </c>
      <c r="F105" s="4" t="s">
        <v>209</v>
      </c>
    </row>
    <row r="106" spans="1:6" x14ac:dyDescent="0.3">
      <c r="A106" s="3">
        <v>12</v>
      </c>
      <c r="B106" s="8">
        <v>5</v>
      </c>
      <c r="C106" s="8">
        <v>2</v>
      </c>
      <c r="D106" s="8" t="str">
        <f t="shared" si="1"/>
        <v>김태O</v>
      </c>
      <c r="E106" s="4" t="s">
        <v>362</v>
      </c>
      <c r="F106" s="4" t="s">
        <v>89</v>
      </c>
    </row>
    <row r="107" spans="1:6" x14ac:dyDescent="0.3">
      <c r="A107" s="3">
        <v>49</v>
      </c>
      <c r="B107" s="8">
        <v>5</v>
      </c>
      <c r="C107" s="8">
        <v>3</v>
      </c>
      <c r="D107" s="8" t="str">
        <f t="shared" si="1"/>
        <v>남민O</v>
      </c>
      <c r="E107" s="4" t="s">
        <v>40</v>
      </c>
      <c r="F107" s="4" t="s">
        <v>42</v>
      </c>
    </row>
    <row r="108" spans="1:6" x14ac:dyDescent="0.3">
      <c r="A108" s="3">
        <v>6</v>
      </c>
      <c r="B108" s="8">
        <v>5</v>
      </c>
      <c r="C108" s="8">
        <v>4</v>
      </c>
      <c r="D108" s="8" t="str">
        <f t="shared" si="1"/>
        <v>노승O</v>
      </c>
      <c r="E108" s="4" t="s">
        <v>428</v>
      </c>
      <c r="F108" s="4" t="s">
        <v>209</v>
      </c>
    </row>
    <row r="109" spans="1:6" x14ac:dyDescent="0.3">
      <c r="A109" s="3">
        <v>26</v>
      </c>
      <c r="B109" s="8">
        <v>5</v>
      </c>
      <c r="C109" s="8">
        <v>5</v>
      </c>
      <c r="D109" s="8" t="str">
        <f t="shared" si="1"/>
        <v>박수O</v>
      </c>
      <c r="E109" s="4" t="s">
        <v>518</v>
      </c>
      <c r="F109" s="4" t="s">
        <v>47</v>
      </c>
    </row>
    <row r="110" spans="1:6" x14ac:dyDescent="0.3">
      <c r="A110" s="3">
        <v>97</v>
      </c>
      <c r="B110" s="8">
        <v>5</v>
      </c>
      <c r="C110" s="8">
        <v>26</v>
      </c>
      <c r="D110" s="8" t="str">
        <f t="shared" si="1"/>
        <v>박현O</v>
      </c>
      <c r="E110" s="4" t="s">
        <v>63</v>
      </c>
      <c r="F110" s="4" t="s">
        <v>15</v>
      </c>
    </row>
    <row r="111" spans="1:6" x14ac:dyDescent="0.3">
      <c r="A111" s="3">
        <v>122</v>
      </c>
      <c r="B111" s="8">
        <v>5</v>
      </c>
      <c r="C111" s="8">
        <v>6</v>
      </c>
      <c r="D111" s="8" t="str">
        <f t="shared" si="1"/>
        <v>박형O</v>
      </c>
      <c r="E111" s="4" t="s">
        <v>552</v>
      </c>
      <c r="F111" s="4" t="s">
        <v>25</v>
      </c>
    </row>
    <row r="112" spans="1:6" x14ac:dyDescent="0.3">
      <c r="A112" s="3">
        <v>7</v>
      </c>
      <c r="B112" s="8">
        <v>5</v>
      </c>
      <c r="C112" s="8">
        <v>7</v>
      </c>
      <c r="D112" s="8" t="str">
        <f t="shared" si="1"/>
        <v>배명O</v>
      </c>
      <c r="E112" s="4" t="s">
        <v>508</v>
      </c>
      <c r="F112" s="4" t="s">
        <v>20</v>
      </c>
    </row>
    <row r="113" spans="1:6" x14ac:dyDescent="0.3">
      <c r="A113" s="3">
        <v>55</v>
      </c>
      <c r="B113" s="8">
        <v>5</v>
      </c>
      <c r="C113" s="8">
        <v>8</v>
      </c>
      <c r="D113" s="8" t="str">
        <f t="shared" si="1"/>
        <v>배승O</v>
      </c>
      <c r="E113" s="4" t="s">
        <v>525</v>
      </c>
      <c r="F113" s="4" t="s">
        <v>60</v>
      </c>
    </row>
    <row r="114" spans="1:6" x14ac:dyDescent="0.3">
      <c r="A114" s="3">
        <v>39</v>
      </c>
      <c r="B114" s="8">
        <v>5</v>
      </c>
      <c r="C114" s="8">
        <v>9</v>
      </c>
      <c r="D114" s="8" t="str">
        <f t="shared" si="1"/>
        <v>이도O</v>
      </c>
      <c r="E114" s="4" t="s">
        <v>520</v>
      </c>
      <c r="F114" s="4" t="s">
        <v>152</v>
      </c>
    </row>
    <row r="115" spans="1:6" x14ac:dyDescent="0.3">
      <c r="A115" s="3">
        <v>150</v>
      </c>
      <c r="B115" s="8">
        <v>5</v>
      </c>
      <c r="C115" s="8">
        <v>10</v>
      </c>
      <c r="D115" s="8" t="str">
        <f t="shared" si="1"/>
        <v>이동O</v>
      </c>
      <c r="E115" s="4" t="s">
        <v>482</v>
      </c>
      <c r="F115" s="4" t="s">
        <v>50</v>
      </c>
    </row>
    <row r="116" spans="1:6" x14ac:dyDescent="0.3">
      <c r="A116" s="3">
        <v>183</v>
      </c>
      <c r="B116" s="8">
        <v>5</v>
      </c>
      <c r="C116" s="8">
        <v>11</v>
      </c>
      <c r="D116" s="8" t="str">
        <f t="shared" si="1"/>
        <v>이동O</v>
      </c>
      <c r="E116" s="4" t="s">
        <v>565</v>
      </c>
      <c r="F116" s="4" t="s">
        <v>60</v>
      </c>
    </row>
    <row r="117" spans="1:6" x14ac:dyDescent="0.3">
      <c r="A117" s="3">
        <v>71</v>
      </c>
      <c r="B117" s="8">
        <v>5</v>
      </c>
      <c r="C117" s="8">
        <v>12</v>
      </c>
      <c r="D117" s="8" t="str">
        <f t="shared" si="1"/>
        <v>이시O</v>
      </c>
      <c r="E117" s="4" t="s">
        <v>532</v>
      </c>
      <c r="F117" s="4" t="s">
        <v>60</v>
      </c>
    </row>
    <row r="118" spans="1:6" x14ac:dyDescent="0.3">
      <c r="A118" s="3">
        <v>90</v>
      </c>
      <c r="B118" s="8">
        <v>5</v>
      </c>
      <c r="C118" s="8">
        <v>13</v>
      </c>
      <c r="D118" s="8" t="str">
        <f t="shared" si="1"/>
        <v>이정O</v>
      </c>
      <c r="E118" s="4" t="s">
        <v>538</v>
      </c>
      <c r="F118" s="4" t="s">
        <v>30</v>
      </c>
    </row>
    <row r="119" spans="1:6" x14ac:dyDescent="0.3">
      <c r="A119" s="3">
        <v>138</v>
      </c>
      <c r="B119" s="8">
        <v>5</v>
      </c>
      <c r="C119" s="8">
        <v>14</v>
      </c>
      <c r="D119" s="8" t="str">
        <f t="shared" si="1"/>
        <v>이지O</v>
      </c>
      <c r="E119" s="4" t="s">
        <v>556</v>
      </c>
      <c r="F119" s="4" t="s">
        <v>42</v>
      </c>
    </row>
    <row r="120" spans="1:6" x14ac:dyDescent="0.3">
      <c r="A120" s="3">
        <v>151</v>
      </c>
      <c r="B120" s="8">
        <v>5</v>
      </c>
      <c r="C120" s="8">
        <v>15</v>
      </c>
      <c r="D120" s="8" t="str">
        <f t="shared" si="1"/>
        <v>임현O</v>
      </c>
      <c r="E120" s="4" t="s">
        <v>558</v>
      </c>
      <c r="F120" s="4" t="s">
        <v>47</v>
      </c>
    </row>
    <row r="121" spans="1:6" x14ac:dyDescent="0.3">
      <c r="A121" s="3">
        <v>87</v>
      </c>
      <c r="B121" s="8">
        <v>5</v>
      </c>
      <c r="C121" s="8">
        <v>16</v>
      </c>
      <c r="D121" s="8" t="str">
        <f t="shared" si="1"/>
        <v>임형O</v>
      </c>
      <c r="E121" s="4" t="s">
        <v>535</v>
      </c>
      <c r="F121" s="4" t="s">
        <v>214</v>
      </c>
    </row>
    <row r="122" spans="1:6" x14ac:dyDescent="0.3">
      <c r="A122" s="3">
        <v>74</v>
      </c>
      <c r="B122" s="8">
        <v>5</v>
      </c>
      <c r="C122" s="8">
        <v>17</v>
      </c>
      <c r="D122" s="8" t="str">
        <f t="shared" si="1"/>
        <v>전영O</v>
      </c>
      <c r="E122" s="4" t="s">
        <v>533</v>
      </c>
      <c r="F122" s="4" t="s">
        <v>89</v>
      </c>
    </row>
    <row r="123" spans="1:6" x14ac:dyDescent="0.3">
      <c r="A123" s="3">
        <v>196</v>
      </c>
      <c r="B123" s="8">
        <v>5</v>
      </c>
      <c r="C123" s="8">
        <v>18</v>
      </c>
      <c r="D123" s="8" t="str">
        <f t="shared" si="1"/>
        <v>조강O</v>
      </c>
      <c r="E123" s="4" t="s">
        <v>358</v>
      </c>
      <c r="F123" s="4" t="s">
        <v>152</v>
      </c>
    </row>
    <row r="124" spans="1:6" x14ac:dyDescent="0.3">
      <c r="A124" s="3">
        <v>47</v>
      </c>
      <c r="B124" s="8">
        <v>5</v>
      </c>
      <c r="C124" s="8">
        <v>19</v>
      </c>
      <c r="D124" s="8" t="str">
        <f t="shared" si="1"/>
        <v>조민O</v>
      </c>
      <c r="E124" s="4" t="s">
        <v>131</v>
      </c>
      <c r="F124" s="4" t="s">
        <v>47</v>
      </c>
    </row>
    <row r="125" spans="1:6" x14ac:dyDescent="0.3">
      <c r="A125" s="3">
        <v>119</v>
      </c>
      <c r="B125" s="8">
        <v>5</v>
      </c>
      <c r="C125" s="8">
        <v>20</v>
      </c>
      <c r="D125" s="8" t="str">
        <f t="shared" si="1"/>
        <v>주온O</v>
      </c>
      <c r="E125" s="4" t="s">
        <v>549</v>
      </c>
      <c r="F125" s="4" t="s">
        <v>675</v>
      </c>
    </row>
    <row r="126" spans="1:6" x14ac:dyDescent="0.3">
      <c r="A126" s="3">
        <v>42</v>
      </c>
      <c r="B126" s="8">
        <v>5</v>
      </c>
      <c r="C126" s="8">
        <v>21</v>
      </c>
      <c r="D126" s="8" t="str">
        <f t="shared" si="1"/>
        <v>최재O</v>
      </c>
      <c r="E126" s="4" t="s">
        <v>522</v>
      </c>
      <c r="F126" s="4" t="s">
        <v>60</v>
      </c>
    </row>
    <row r="127" spans="1:6" x14ac:dyDescent="0.3">
      <c r="A127" s="3">
        <v>199</v>
      </c>
      <c r="B127" s="8">
        <v>5</v>
      </c>
      <c r="C127" s="8">
        <v>22</v>
      </c>
      <c r="D127" s="8" t="str">
        <f t="shared" si="1"/>
        <v>최형O</v>
      </c>
      <c r="E127" s="4" t="s">
        <v>570</v>
      </c>
      <c r="F127" s="4" t="s">
        <v>50</v>
      </c>
    </row>
    <row r="128" spans="1:6" x14ac:dyDescent="0.3">
      <c r="A128" s="3">
        <v>135</v>
      </c>
      <c r="B128" s="8">
        <v>5</v>
      </c>
      <c r="C128" s="8">
        <v>23</v>
      </c>
      <c r="D128" s="8" t="str">
        <f t="shared" si="1"/>
        <v>한보O</v>
      </c>
      <c r="E128" s="4" t="s">
        <v>554</v>
      </c>
      <c r="F128" s="4" t="s">
        <v>89</v>
      </c>
    </row>
    <row r="129" spans="1:6" x14ac:dyDescent="0.3">
      <c r="A129" s="3">
        <v>202</v>
      </c>
      <c r="B129" s="8">
        <v>5</v>
      </c>
      <c r="C129" s="8">
        <v>24</v>
      </c>
      <c r="D129" s="8" t="str">
        <f t="shared" si="1"/>
        <v>허행O</v>
      </c>
      <c r="E129" s="4" t="s">
        <v>574</v>
      </c>
      <c r="F129" s="4" t="s">
        <v>60</v>
      </c>
    </row>
    <row r="130" spans="1:6" x14ac:dyDescent="0.3">
      <c r="A130" s="3">
        <v>154</v>
      </c>
      <c r="B130" s="8">
        <v>5</v>
      </c>
      <c r="C130" s="8">
        <v>25</v>
      </c>
      <c r="D130" s="8" t="str">
        <f t="shared" si="1"/>
        <v>황혜O</v>
      </c>
      <c r="E130" s="4" t="s">
        <v>559</v>
      </c>
      <c r="F130" s="4" t="s">
        <v>35</v>
      </c>
    </row>
    <row r="131" spans="1:6" x14ac:dyDescent="0.3">
      <c r="A131" s="3">
        <v>4</v>
      </c>
      <c r="B131" s="8">
        <v>6</v>
      </c>
      <c r="C131" s="8">
        <v>1</v>
      </c>
      <c r="D131" s="8" t="str">
        <f t="shared" ref="D131:D194" si="2">SUBSTITUTE(E131,RIGHT(E131,1),"O")</f>
        <v>기은O</v>
      </c>
      <c r="E131" s="4" t="s">
        <v>275</v>
      </c>
      <c r="F131" s="4" t="s">
        <v>38</v>
      </c>
    </row>
    <row r="132" spans="1:6" x14ac:dyDescent="0.3">
      <c r="A132" s="3">
        <v>116</v>
      </c>
      <c r="B132" s="8">
        <v>6</v>
      </c>
      <c r="C132" s="8">
        <v>4</v>
      </c>
      <c r="D132" s="8" t="str">
        <f t="shared" si="2"/>
        <v>김건O</v>
      </c>
      <c r="E132" s="4" t="s">
        <v>140</v>
      </c>
      <c r="F132" s="4" t="s">
        <v>124</v>
      </c>
    </row>
    <row r="133" spans="1:6" x14ac:dyDescent="0.3">
      <c r="A133" s="3">
        <v>157</v>
      </c>
      <c r="B133" s="8">
        <v>6</v>
      </c>
      <c r="C133" s="8">
        <v>26</v>
      </c>
      <c r="D133" s="8" t="str">
        <f t="shared" si="2"/>
        <v>김상O</v>
      </c>
      <c r="E133" s="4" t="s">
        <v>338</v>
      </c>
      <c r="F133" s="4" t="s">
        <v>340</v>
      </c>
    </row>
    <row r="134" spans="1:6" x14ac:dyDescent="0.3">
      <c r="A134" s="3">
        <v>89</v>
      </c>
      <c r="B134" s="8">
        <v>6</v>
      </c>
      <c r="C134" s="8">
        <v>2</v>
      </c>
      <c r="D134" s="8" t="str">
        <f t="shared" si="2"/>
        <v>김성O</v>
      </c>
      <c r="E134" s="4" t="s">
        <v>608</v>
      </c>
      <c r="F134" s="4" t="s">
        <v>50</v>
      </c>
    </row>
    <row r="135" spans="1:6" x14ac:dyDescent="0.3">
      <c r="A135" s="3">
        <v>30</v>
      </c>
      <c r="B135" s="8">
        <v>6</v>
      </c>
      <c r="C135" s="8">
        <v>3</v>
      </c>
      <c r="D135" s="8" t="str">
        <f t="shared" si="2"/>
        <v>김우O</v>
      </c>
      <c r="E135" s="4" t="s">
        <v>207</v>
      </c>
      <c r="F135" s="4" t="s">
        <v>209</v>
      </c>
    </row>
    <row r="136" spans="1:6" x14ac:dyDescent="0.3">
      <c r="A136" s="3">
        <v>105</v>
      </c>
      <c r="B136" s="8">
        <v>6</v>
      </c>
      <c r="C136" s="8">
        <v>5</v>
      </c>
      <c r="D136" s="8" t="str">
        <f t="shared" si="2"/>
        <v>김지O</v>
      </c>
      <c r="E136" s="4" t="s">
        <v>612</v>
      </c>
      <c r="F136" s="4" t="s">
        <v>25</v>
      </c>
    </row>
    <row r="137" spans="1:6" x14ac:dyDescent="0.3">
      <c r="A137" s="3">
        <v>201</v>
      </c>
      <c r="B137" s="8">
        <v>6</v>
      </c>
      <c r="C137" s="8">
        <v>6</v>
      </c>
      <c r="D137" s="8" t="str">
        <f t="shared" si="2"/>
        <v>김현O</v>
      </c>
      <c r="E137" s="4" t="s">
        <v>649</v>
      </c>
      <c r="F137" s="4" t="s">
        <v>42</v>
      </c>
    </row>
    <row r="138" spans="1:6" x14ac:dyDescent="0.3">
      <c r="A138" s="3">
        <v>184</v>
      </c>
      <c r="B138" s="8">
        <v>6</v>
      </c>
      <c r="C138" s="8">
        <v>7</v>
      </c>
      <c r="D138" s="8" t="str">
        <f t="shared" si="2"/>
        <v>나영O</v>
      </c>
      <c r="E138" s="4" t="s">
        <v>638</v>
      </c>
      <c r="F138" s="4" t="s">
        <v>30</v>
      </c>
    </row>
    <row r="139" spans="1:6" x14ac:dyDescent="0.3">
      <c r="A139" s="3">
        <v>56</v>
      </c>
      <c r="B139" s="8">
        <v>6</v>
      </c>
      <c r="C139" s="8">
        <v>8</v>
      </c>
      <c r="D139" s="8" t="str">
        <f t="shared" si="2"/>
        <v>박민O</v>
      </c>
      <c r="E139" s="4" t="s">
        <v>594</v>
      </c>
      <c r="F139" s="4" t="s">
        <v>50</v>
      </c>
    </row>
    <row r="140" spans="1:6" x14ac:dyDescent="0.3">
      <c r="A140" s="3">
        <v>133</v>
      </c>
      <c r="B140" s="8">
        <v>6</v>
      </c>
      <c r="C140" s="8">
        <v>9</v>
      </c>
      <c r="D140" s="8" t="str">
        <f t="shared" si="2"/>
        <v>박민O</v>
      </c>
      <c r="E140" s="4" t="s">
        <v>404</v>
      </c>
      <c r="F140" s="4" t="s">
        <v>209</v>
      </c>
    </row>
    <row r="141" spans="1:6" x14ac:dyDescent="0.3">
      <c r="A141" s="3">
        <v>72</v>
      </c>
      <c r="B141" s="8">
        <v>6</v>
      </c>
      <c r="C141" s="8">
        <v>10</v>
      </c>
      <c r="D141" s="8" t="str">
        <f t="shared" si="2"/>
        <v>박선O</v>
      </c>
      <c r="E141" s="4" t="s">
        <v>599</v>
      </c>
      <c r="F141" s="4" t="s">
        <v>89</v>
      </c>
    </row>
    <row r="142" spans="1:6" x14ac:dyDescent="0.3">
      <c r="A142" s="3">
        <v>121</v>
      </c>
      <c r="B142" s="8">
        <v>6</v>
      </c>
      <c r="C142" s="8">
        <v>11</v>
      </c>
      <c r="D142" s="8" t="str">
        <f t="shared" si="2"/>
        <v>박준O</v>
      </c>
      <c r="E142" s="4" t="s">
        <v>617</v>
      </c>
      <c r="F142" s="4" t="s">
        <v>20</v>
      </c>
    </row>
    <row r="143" spans="1:6" x14ac:dyDescent="0.3">
      <c r="A143" s="3">
        <v>24</v>
      </c>
      <c r="B143" s="8">
        <v>6</v>
      </c>
      <c r="C143" s="8">
        <v>12</v>
      </c>
      <c r="D143" s="8" t="str">
        <f t="shared" si="2"/>
        <v>배준O</v>
      </c>
      <c r="E143" s="4" t="s">
        <v>581</v>
      </c>
      <c r="F143" s="4" t="s">
        <v>50</v>
      </c>
    </row>
    <row r="144" spans="1:6" x14ac:dyDescent="0.3">
      <c r="A144" s="3">
        <v>158</v>
      </c>
      <c r="B144" s="8">
        <v>6</v>
      </c>
      <c r="C144" s="8">
        <v>13</v>
      </c>
      <c r="D144" s="8" t="str">
        <f t="shared" si="2"/>
        <v>배진O</v>
      </c>
      <c r="E144" s="4" t="s">
        <v>259</v>
      </c>
      <c r="F144" s="4" t="s">
        <v>209</v>
      </c>
    </row>
    <row r="145" spans="1:6" x14ac:dyDescent="0.3">
      <c r="A145" s="3">
        <v>88</v>
      </c>
      <c r="B145" s="8">
        <v>6</v>
      </c>
      <c r="C145" s="8">
        <v>14</v>
      </c>
      <c r="D145" s="8" t="str">
        <f t="shared" si="2"/>
        <v>심규O</v>
      </c>
      <c r="E145" s="4" t="s">
        <v>605</v>
      </c>
      <c r="F145" s="4" t="s">
        <v>35</v>
      </c>
    </row>
    <row r="146" spans="1:6" x14ac:dyDescent="0.3">
      <c r="A146" s="3">
        <v>169</v>
      </c>
      <c r="B146" s="8">
        <v>6</v>
      </c>
      <c r="C146" s="8">
        <v>15</v>
      </c>
      <c r="D146" s="8" t="str">
        <f t="shared" si="2"/>
        <v>이민O</v>
      </c>
      <c r="E146" s="4" t="s">
        <v>637</v>
      </c>
      <c r="F146" s="4" t="s">
        <v>209</v>
      </c>
    </row>
    <row r="147" spans="1:6" x14ac:dyDescent="0.3">
      <c r="A147" s="3">
        <v>99</v>
      </c>
      <c r="B147" s="8">
        <v>6</v>
      </c>
      <c r="C147" s="8">
        <v>16</v>
      </c>
      <c r="D147" s="8" t="str">
        <f t="shared" si="2"/>
        <v>이서O</v>
      </c>
      <c r="E147" s="4" t="s">
        <v>243</v>
      </c>
      <c r="F147" s="4" t="s">
        <v>47</v>
      </c>
    </row>
    <row r="148" spans="1:6" x14ac:dyDescent="0.3">
      <c r="A148" s="3">
        <v>41</v>
      </c>
      <c r="B148" s="8">
        <v>6</v>
      </c>
      <c r="C148" s="8">
        <v>17</v>
      </c>
      <c r="D148" s="8" t="str">
        <f t="shared" si="2"/>
        <v>이수O</v>
      </c>
      <c r="E148" s="4" t="s">
        <v>593</v>
      </c>
      <c r="F148" s="4" t="s">
        <v>42</v>
      </c>
    </row>
    <row r="149" spans="1:6" x14ac:dyDescent="0.3">
      <c r="A149" s="3">
        <v>189</v>
      </c>
      <c r="B149" s="8">
        <v>6</v>
      </c>
      <c r="C149" s="8">
        <v>18</v>
      </c>
      <c r="D149" s="8" t="str">
        <f t="shared" si="2"/>
        <v>이인O</v>
      </c>
      <c r="E149" s="4" t="s">
        <v>355</v>
      </c>
      <c r="F149" s="4" t="s">
        <v>38</v>
      </c>
    </row>
    <row r="150" spans="1:6" x14ac:dyDescent="0.3">
      <c r="A150" s="3">
        <v>168</v>
      </c>
      <c r="B150" s="8">
        <v>6</v>
      </c>
      <c r="C150" s="8">
        <v>19</v>
      </c>
      <c r="D150" s="8" t="str">
        <f t="shared" si="2"/>
        <v>이준O</v>
      </c>
      <c r="E150" s="4" t="s">
        <v>635</v>
      </c>
      <c r="F150" s="4" t="s">
        <v>89</v>
      </c>
    </row>
    <row r="151" spans="1:6" x14ac:dyDescent="0.3">
      <c r="A151" s="3">
        <v>57</v>
      </c>
      <c r="B151" s="8">
        <v>6</v>
      </c>
      <c r="C151" s="8">
        <v>20</v>
      </c>
      <c r="D151" s="8" t="str">
        <f t="shared" si="2"/>
        <v>정상O</v>
      </c>
      <c r="E151" s="4" t="s">
        <v>595</v>
      </c>
      <c r="F151" s="4" t="s">
        <v>446</v>
      </c>
    </row>
    <row r="152" spans="1:6" x14ac:dyDescent="0.3">
      <c r="A152" s="3">
        <v>25</v>
      </c>
      <c r="B152" s="8">
        <v>6</v>
      </c>
      <c r="C152" s="8">
        <v>21</v>
      </c>
      <c r="D152" s="8" t="str">
        <f t="shared" si="2"/>
        <v>정제O</v>
      </c>
      <c r="E152" s="4" t="s">
        <v>585</v>
      </c>
      <c r="F152" s="4" t="s">
        <v>124</v>
      </c>
    </row>
    <row r="153" spans="1:6" x14ac:dyDescent="0.3">
      <c r="A153" s="3">
        <v>65</v>
      </c>
      <c r="B153" s="8">
        <v>6</v>
      </c>
      <c r="C153" s="8">
        <v>22</v>
      </c>
      <c r="D153" s="8" t="str">
        <f t="shared" si="2"/>
        <v>조민O</v>
      </c>
      <c r="E153" s="4" t="s">
        <v>48</v>
      </c>
      <c r="F153" s="4" t="s">
        <v>50</v>
      </c>
    </row>
    <row r="154" spans="1:6" x14ac:dyDescent="0.3">
      <c r="A154" s="3">
        <v>136</v>
      </c>
      <c r="B154" s="8">
        <v>6</v>
      </c>
      <c r="C154" s="8">
        <v>23</v>
      </c>
      <c r="D154" s="8" t="str">
        <f t="shared" si="2"/>
        <v>최민O</v>
      </c>
      <c r="E154" s="4" t="s">
        <v>621</v>
      </c>
      <c r="F154" s="4" t="s">
        <v>623</v>
      </c>
    </row>
    <row r="155" spans="1:6" x14ac:dyDescent="0.3">
      <c r="A155" s="3">
        <v>137</v>
      </c>
      <c r="B155" s="8">
        <v>6</v>
      </c>
      <c r="C155" s="8">
        <v>24</v>
      </c>
      <c r="D155" s="8" t="str">
        <f t="shared" si="2"/>
        <v>최지O</v>
      </c>
      <c r="E155" s="4" t="s">
        <v>626</v>
      </c>
      <c r="F155" s="4" t="s">
        <v>15</v>
      </c>
    </row>
    <row r="156" spans="1:6" x14ac:dyDescent="0.3">
      <c r="A156" s="3">
        <v>153</v>
      </c>
      <c r="B156" s="8">
        <v>6</v>
      </c>
      <c r="C156" s="8">
        <v>25</v>
      </c>
      <c r="D156" s="8" t="str">
        <f t="shared" si="2"/>
        <v>황선O</v>
      </c>
      <c r="E156" s="4" t="s">
        <v>632</v>
      </c>
      <c r="F156" s="4" t="s">
        <v>42</v>
      </c>
    </row>
    <row r="157" spans="1:6" x14ac:dyDescent="0.3">
      <c r="A157" s="3">
        <v>172</v>
      </c>
      <c r="B157" s="8">
        <v>7</v>
      </c>
      <c r="C157" s="8">
        <v>1</v>
      </c>
      <c r="D157" s="8" t="str">
        <f t="shared" si="2"/>
        <v>구하O</v>
      </c>
      <c r="E157" s="4" t="s">
        <v>416</v>
      </c>
      <c r="F157" s="4" t="s">
        <v>209</v>
      </c>
    </row>
    <row r="158" spans="1:6" x14ac:dyDescent="0.3">
      <c r="A158" s="3">
        <v>21</v>
      </c>
      <c r="B158" s="8">
        <v>7</v>
      </c>
      <c r="C158" s="8">
        <v>2</v>
      </c>
      <c r="D158" s="8" t="str">
        <f t="shared" si="2"/>
        <v>김동O</v>
      </c>
      <c r="E158" s="4" t="s">
        <v>366</v>
      </c>
      <c r="F158" s="4" t="s">
        <v>42</v>
      </c>
    </row>
    <row r="159" spans="1:6" x14ac:dyDescent="0.3">
      <c r="A159" s="3">
        <v>60</v>
      </c>
      <c r="B159" s="8">
        <v>7</v>
      </c>
      <c r="C159" s="8">
        <v>3</v>
      </c>
      <c r="D159" s="8" t="str">
        <f t="shared" si="2"/>
        <v>김선O</v>
      </c>
      <c r="E159" s="4" t="s">
        <v>381</v>
      </c>
      <c r="F159" s="4" t="s">
        <v>89</v>
      </c>
    </row>
    <row r="160" spans="1:6" x14ac:dyDescent="0.3">
      <c r="A160" s="3">
        <v>149</v>
      </c>
      <c r="B160" s="8">
        <v>7</v>
      </c>
      <c r="C160" s="8">
        <v>4</v>
      </c>
      <c r="D160" s="8" t="str">
        <f t="shared" si="2"/>
        <v>김정O</v>
      </c>
      <c r="E160" s="4" t="s">
        <v>410</v>
      </c>
      <c r="F160" s="4" t="s">
        <v>50</v>
      </c>
    </row>
    <row r="161" spans="1:6" x14ac:dyDescent="0.3">
      <c r="A161" s="3">
        <v>181</v>
      </c>
      <c r="B161" s="8">
        <v>7</v>
      </c>
      <c r="C161" s="8">
        <v>5</v>
      </c>
      <c r="D161" s="8" t="str">
        <f t="shared" si="2"/>
        <v>김준O</v>
      </c>
      <c r="E161" s="4" t="s">
        <v>418</v>
      </c>
      <c r="F161" s="4" t="s">
        <v>60</v>
      </c>
    </row>
    <row r="162" spans="1:6" x14ac:dyDescent="0.3">
      <c r="A162" s="3">
        <v>120</v>
      </c>
      <c r="B162" s="8">
        <v>7</v>
      </c>
      <c r="C162" s="8">
        <v>6</v>
      </c>
      <c r="D162" s="8" t="str">
        <f t="shared" si="2"/>
        <v>노신O</v>
      </c>
      <c r="E162" s="4" t="s">
        <v>616</v>
      </c>
      <c r="F162" s="4" t="s">
        <v>232</v>
      </c>
    </row>
    <row r="163" spans="1:6" x14ac:dyDescent="0.3">
      <c r="A163" s="3">
        <v>156</v>
      </c>
      <c r="B163" s="8">
        <v>7</v>
      </c>
      <c r="C163" s="8">
        <v>7</v>
      </c>
      <c r="D163" s="8" t="str">
        <f t="shared" si="2"/>
        <v>노완O</v>
      </c>
      <c r="E163" s="4" t="s">
        <v>411</v>
      </c>
      <c r="F163" s="4" t="s">
        <v>38</v>
      </c>
    </row>
    <row r="164" spans="1:6" x14ac:dyDescent="0.3">
      <c r="A164" s="3">
        <v>85</v>
      </c>
      <c r="B164" s="8">
        <v>7</v>
      </c>
      <c r="C164" s="8">
        <v>8</v>
      </c>
      <c r="D164" s="8" t="str">
        <f t="shared" si="2"/>
        <v>류건O</v>
      </c>
      <c r="E164" s="4" t="s">
        <v>390</v>
      </c>
      <c r="F164" s="4" t="s">
        <v>124</v>
      </c>
    </row>
    <row r="165" spans="1:6" x14ac:dyDescent="0.3">
      <c r="A165" s="3">
        <v>101</v>
      </c>
      <c r="B165" s="8">
        <v>7</v>
      </c>
      <c r="C165" s="8">
        <v>9</v>
      </c>
      <c r="D165" s="8" t="str">
        <f t="shared" si="2"/>
        <v>민동O</v>
      </c>
      <c r="E165" s="4" t="s">
        <v>394</v>
      </c>
      <c r="F165" s="4" t="s">
        <v>38</v>
      </c>
    </row>
    <row r="166" spans="1:6" x14ac:dyDescent="0.3">
      <c r="A166" s="3">
        <v>204</v>
      </c>
      <c r="B166" s="8">
        <v>7</v>
      </c>
      <c r="C166" s="8">
        <v>10</v>
      </c>
      <c r="D166" s="8" t="str">
        <f t="shared" si="2"/>
        <v>박두O</v>
      </c>
      <c r="E166" s="4" t="s">
        <v>424</v>
      </c>
      <c r="F166" s="4" t="s">
        <v>89</v>
      </c>
    </row>
    <row r="167" spans="1:6" x14ac:dyDescent="0.3">
      <c r="A167" s="3">
        <v>197</v>
      </c>
      <c r="B167" s="8">
        <v>7</v>
      </c>
      <c r="C167" s="8">
        <v>11</v>
      </c>
      <c r="D167" s="8" t="str">
        <f t="shared" si="2"/>
        <v>박예O</v>
      </c>
      <c r="E167" s="4" t="s">
        <v>422</v>
      </c>
      <c r="F167" s="4" t="s">
        <v>124</v>
      </c>
    </row>
    <row r="168" spans="1:6" x14ac:dyDescent="0.3">
      <c r="A168" s="3">
        <v>9</v>
      </c>
      <c r="B168" s="8">
        <v>7</v>
      </c>
      <c r="C168" s="8">
        <v>12</v>
      </c>
      <c r="D168" s="8" t="str">
        <f t="shared" si="2"/>
        <v>안도O</v>
      </c>
      <c r="E168" s="4" t="s">
        <v>577</v>
      </c>
      <c r="F168" s="4" t="s">
        <v>15</v>
      </c>
    </row>
    <row r="169" spans="1:6" x14ac:dyDescent="0.3">
      <c r="A169" s="3">
        <v>28</v>
      </c>
      <c r="B169" s="8">
        <v>7</v>
      </c>
      <c r="C169" s="8">
        <v>13</v>
      </c>
      <c r="D169" s="8" t="str">
        <f t="shared" si="2"/>
        <v>오O</v>
      </c>
      <c r="E169" s="4" t="s">
        <v>368</v>
      </c>
      <c r="F169" s="4" t="s">
        <v>60</v>
      </c>
    </row>
    <row r="170" spans="1:6" x14ac:dyDescent="0.3">
      <c r="A170" s="3">
        <v>117</v>
      </c>
      <c r="B170" s="8">
        <v>7</v>
      </c>
      <c r="C170" s="8">
        <v>14</v>
      </c>
      <c r="D170" s="8" t="str">
        <f t="shared" si="2"/>
        <v>오하O</v>
      </c>
      <c r="E170" s="4" t="s">
        <v>401</v>
      </c>
      <c r="F170" s="4" t="s">
        <v>89</v>
      </c>
    </row>
    <row r="171" spans="1:6" x14ac:dyDescent="0.3">
      <c r="A171" s="3">
        <v>69</v>
      </c>
      <c r="B171" s="8">
        <v>7</v>
      </c>
      <c r="C171" s="8">
        <v>15</v>
      </c>
      <c r="D171" s="8" t="str">
        <f t="shared" si="2"/>
        <v>이경O</v>
      </c>
      <c r="E171" s="4" t="s">
        <v>382</v>
      </c>
      <c r="F171" s="4" t="s">
        <v>124</v>
      </c>
    </row>
    <row r="172" spans="1:6" x14ac:dyDescent="0.3">
      <c r="A172" s="3">
        <v>53</v>
      </c>
      <c r="B172" s="8">
        <v>7</v>
      </c>
      <c r="C172" s="8">
        <v>16</v>
      </c>
      <c r="D172" s="8" t="str">
        <f t="shared" si="2"/>
        <v>이민O</v>
      </c>
      <c r="E172" s="4" t="s">
        <v>377</v>
      </c>
      <c r="F172" s="4" t="s">
        <v>209</v>
      </c>
    </row>
    <row r="173" spans="1:6" x14ac:dyDescent="0.3">
      <c r="A173" s="3">
        <v>108</v>
      </c>
      <c r="B173" s="8">
        <v>7</v>
      </c>
      <c r="C173" s="8">
        <v>17</v>
      </c>
      <c r="D173" s="8" t="str">
        <f t="shared" si="2"/>
        <v>이성O</v>
      </c>
      <c r="E173" s="4" t="s">
        <v>397</v>
      </c>
      <c r="F173" s="4" t="s">
        <v>35</v>
      </c>
    </row>
    <row r="174" spans="1:6" x14ac:dyDescent="0.3">
      <c r="A174" s="3">
        <v>165</v>
      </c>
      <c r="B174" s="8">
        <v>7</v>
      </c>
      <c r="C174" s="8">
        <v>18</v>
      </c>
      <c r="D174" s="8" t="str">
        <f t="shared" si="2"/>
        <v>이현O</v>
      </c>
      <c r="E174" s="4" t="s">
        <v>414</v>
      </c>
      <c r="F174" s="4" t="s">
        <v>42</v>
      </c>
    </row>
    <row r="175" spans="1:6" x14ac:dyDescent="0.3">
      <c r="A175" s="3">
        <v>44</v>
      </c>
      <c r="B175" s="8">
        <v>7</v>
      </c>
      <c r="C175" s="8">
        <v>19</v>
      </c>
      <c r="D175" s="8" t="str">
        <f t="shared" si="2"/>
        <v>장준O</v>
      </c>
      <c r="E175" s="4" t="s">
        <v>374</v>
      </c>
      <c r="F175" s="4" t="s">
        <v>20</v>
      </c>
    </row>
    <row r="176" spans="1:6" x14ac:dyDescent="0.3">
      <c r="A176" s="3">
        <v>76</v>
      </c>
      <c r="B176" s="8">
        <v>7</v>
      </c>
      <c r="C176" s="8">
        <v>20</v>
      </c>
      <c r="D176" s="8" t="str">
        <f t="shared" si="2"/>
        <v>정세O</v>
      </c>
      <c r="E176" s="4" t="s">
        <v>386</v>
      </c>
      <c r="F176" s="4" t="s">
        <v>42</v>
      </c>
    </row>
    <row r="177" spans="1:6" x14ac:dyDescent="0.3">
      <c r="A177" s="3">
        <v>188</v>
      </c>
      <c r="B177" s="8">
        <v>7</v>
      </c>
      <c r="C177" s="8">
        <v>21</v>
      </c>
      <c r="D177" s="8" t="str">
        <f t="shared" si="2"/>
        <v>정수O</v>
      </c>
      <c r="E177" s="4" t="s">
        <v>420</v>
      </c>
      <c r="F177" s="4" t="s">
        <v>50</v>
      </c>
    </row>
    <row r="178" spans="1:6" x14ac:dyDescent="0.3">
      <c r="A178" s="3">
        <v>146</v>
      </c>
      <c r="B178" s="8">
        <v>7</v>
      </c>
      <c r="C178" s="8">
        <v>22</v>
      </c>
      <c r="D178" s="8" t="str">
        <f t="shared" si="2"/>
        <v>정호O</v>
      </c>
      <c r="E178" s="4" t="s">
        <v>177</v>
      </c>
      <c r="F178" s="4" t="s">
        <v>152</v>
      </c>
    </row>
    <row r="179" spans="1:6" x14ac:dyDescent="0.3">
      <c r="A179" s="3">
        <v>5</v>
      </c>
      <c r="B179" s="8">
        <v>7</v>
      </c>
      <c r="C179" s="8">
        <v>23</v>
      </c>
      <c r="D179" s="8" t="str">
        <f t="shared" si="2"/>
        <v>최준O</v>
      </c>
      <c r="E179" s="4" t="s">
        <v>361</v>
      </c>
      <c r="F179" s="4" t="s">
        <v>47</v>
      </c>
    </row>
    <row r="180" spans="1:6" x14ac:dyDescent="0.3">
      <c r="A180" s="3">
        <v>140</v>
      </c>
      <c r="B180" s="8">
        <v>7</v>
      </c>
      <c r="C180" s="8">
        <v>24</v>
      </c>
      <c r="D180" s="8" t="str">
        <f t="shared" si="2"/>
        <v>최홍O</v>
      </c>
      <c r="E180" s="4" t="s">
        <v>408</v>
      </c>
      <c r="F180" s="4" t="s">
        <v>20</v>
      </c>
    </row>
    <row r="181" spans="1:6" x14ac:dyDescent="0.3">
      <c r="A181" s="3">
        <v>92</v>
      </c>
      <c r="B181" s="8">
        <v>7</v>
      </c>
      <c r="C181" s="8">
        <v>25</v>
      </c>
      <c r="D181" s="8" t="str">
        <f t="shared" si="2"/>
        <v>한영O</v>
      </c>
      <c r="E181" s="4" t="s">
        <v>393</v>
      </c>
      <c r="F181" s="4" t="s">
        <v>42</v>
      </c>
    </row>
    <row r="182" spans="1:6" x14ac:dyDescent="0.3">
      <c r="A182" s="3">
        <v>102</v>
      </c>
      <c r="B182" s="8">
        <v>8</v>
      </c>
      <c r="C182" s="8">
        <v>1</v>
      </c>
      <c r="D182" s="8" t="str">
        <f t="shared" si="2"/>
        <v>김건O</v>
      </c>
      <c r="E182" s="4" t="s">
        <v>461</v>
      </c>
      <c r="F182" s="4" t="s">
        <v>25</v>
      </c>
    </row>
    <row r="183" spans="1:6" x14ac:dyDescent="0.3">
      <c r="A183" s="3">
        <v>75</v>
      </c>
      <c r="B183" s="8">
        <v>8</v>
      </c>
      <c r="C183" s="8">
        <v>2</v>
      </c>
      <c r="D183" s="8" t="str">
        <f t="shared" si="2"/>
        <v>김기O</v>
      </c>
      <c r="E183" s="4" t="s">
        <v>454</v>
      </c>
      <c r="F183" s="4" t="s">
        <v>287</v>
      </c>
    </row>
    <row r="184" spans="1:6" x14ac:dyDescent="0.3">
      <c r="A184" s="3">
        <v>155</v>
      </c>
      <c r="B184" s="8">
        <v>8</v>
      </c>
      <c r="C184" s="8">
        <v>3</v>
      </c>
      <c r="D184" s="8" t="str">
        <f t="shared" si="2"/>
        <v>김도O</v>
      </c>
      <c r="E184" s="4" t="s">
        <v>486</v>
      </c>
      <c r="F184" s="4" t="s">
        <v>47</v>
      </c>
    </row>
    <row r="185" spans="1:6" x14ac:dyDescent="0.3">
      <c r="A185" s="3">
        <v>38</v>
      </c>
      <c r="B185" s="8">
        <v>8</v>
      </c>
      <c r="C185" s="8">
        <v>4</v>
      </c>
      <c r="D185" s="8" t="str">
        <f t="shared" si="2"/>
        <v>김상O</v>
      </c>
      <c r="E185" s="4" t="s">
        <v>439</v>
      </c>
      <c r="F185" s="4" t="s">
        <v>42</v>
      </c>
    </row>
    <row r="186" spans="1:6" x14ac:dyDescent="0.3">
      <c r="A186" s="3">
        <v>70</v>
      </c>
      <c r="B186" s="8">
        <v>8</v>
      </c>
      <c r="C186" s="8">
        <v>5</v>
      </c>
      <c r="D186" s="8" t="str">
        <f t="shared" si="2"/>
        <v>김성O</v>
      </c>
      <c r="E186" s="4" t="s">
        <v>453</v>
      </c>
      <c r="F186" s="4" t="s">
        <v>232</v>
      </c>
    </row>
    <row r="187" spans="1:6" x14ac:dyDescent="0.3">
      <c r="A187" s="3">
        <v>187</v>
      </c>
      <c r="B187" s="8">
        <v>8</v>
      </c>
      <c r="C187" s="8">
        <v>6</v>
      </c>
      <c r="D187" s="8" t="str">
        <f t="shared" si="2"/>
        <v>김진O</v>
      </c>
      <c r="E187" s="4" t="s">
        <v>497</v>
      </c>
      <c r="F187" s="4" t="s">
        <v>89</v>
      </c>
    </row>
    <row r="188" spans="1:6" x14ac:dyDescent="0.3">
      <c r="A188" s="3">
        <v>43</v>
      </c>
      <c r="B188" s="8">
        <v>8</v>
      </c>
      <c r="C188" s="8">
        <v>7</v>
      </c>
      <c r="D188" s="8" t="str">
        <f t="shared" si="2"/>
        <v>김태O</v>
      </c>
      <c r="E188" s="4" t="s">
        <v>441</v>
      </c>
      <c r="F188" s="4" t="s">
        <v>124</v>
      </c>
    </row>
    <row r="189" spans="1:6" x14ac:dyDescent="0.3">
      <c r="A189" s="3">
        <v>171</v>
      </c>
      <c r="B189" s="8">
        <v>8</v>
      </c>
      <c r="C189" s="8">
        <v>8</v>
      </c>
      <c r="D189" s="8" t="str">
        <f t="shared" si="2"/>
        <v>김현O</v>
      </c>
      <c r="E189" s="4" t="s">
        <v>262</v>
      </c>
      <c r="F189" s="4" t="s">
        <v>60</v>
      </c>
    </row>
    <row r="190" spans="1:6" x14ac:dyDescent="0.3">
      <c r="A190" s="3">
        <v>198</v>
      </c>
      <c r="B190" s="8">
        <v>8</v>
      </c>
      <c r="C190" s="8">
        <v>9</v>
      </c>
      <c r="D190" s="8" t="str">
        <f t="shared" si="2"/>
        <v>나성O</v>
      </c>
      <c r="E190" s="4" t="s">
        <v>501</v>
      </c>
      <c r="F190" s="4" t="s">
        <v>124</v>
      </c>
    </row>
    <row r="191" spans="1:6" x14ac:dyDescent="0.3">
      <c r="A191" s="3">
        <v>123</v>
      </c>
      <c r="B191" s="8">
        <v>8</v>
      </c>
      <c r="C191" s="8">
        <v>10</v>
      </c>
      <c r="D191" s="8" t="str">
        <f t="shared" si="2"/>
        <v>박철O</v>
      </c>
      <c r="E191" s="4" t="s">
        <v>473</v>
      </c>
      <c r="F191" s="4" t="s">
        <v>96</v>
      </c>
    </row>
    <row r="192" spans="1:6" x14ac:dyDescent="0.3">
      <c r="A192" s="3">
        <v>59</v>
      </c>
      <c r="B192" s="8">
        <v>8</v>
      </c>
      <c r="C192" s="8">
        <v>11</v>
      </c>
      <c r="D192" s="8" t="str">
        <f t="shared" si="2"/>
        <v>박환O</v>
      </c>
      <c r="E192" s="4" t="s">
        <v>449</v>
      </c>
      <c r="F192" s="4" t="s">
        <v>60</v>
      </c>
    </row>
    <row r="193" spans="1:6" x14ac:dyDescent="0.3">
      <c r="A193" s="3">
        <v>166</v>
      </c>
      <c r="B193" s="8">
        <v>8</v>
      </c>
      <c r="C193" s="8">
        <v>12</v>
      </c>
      <c r="D193" s="8" t="str">
        <f t="shared" si="2"/>
        <v>석창O</v>
      </c>
      <c r="E193" s="4" t="s">
        <v>490</v>
      </c>
      <c r="F193" s="4" t="s">
        <v>15</v>
      </c>
    </row>
    <row r="194" spans="1:6" x14ac:dyDescent="0.3">
      <c r="A194" s="3">
        <v>54</v>
      </c>
      <c r="B194" s="8">
        <v>8</v>
      </c>
      <c r="C194" s="8">
        <v>13</v>
      </c>
      <c r="D194" s="8" t="str">
        <f t="shared" si="2"/>
        <v>양은O</v>
      </c>
      <c r="E194" s="4" t="s">
        <v>444</v>
      </c>
      <c r="F194" s="4" t="s">
        <v>446</v>
      </c>
    </row>
    <row r="195" spans="1:6" x14ac:dyDescent="0.3">
      <c r="A195" s="3">
        <v>118</v>
      </c>
      <c r="B195" s="8">
        <v>8</v>
      </c>
      <c r="C195" s="8">
        <v>14</v>
      </c>
      <c r="D195" s="8" t="str">
        <f t="shared" ref="D195:D206" si="3">SUBSTITUTE(E195,RIGHT(E195,1),"O")</f>
        <v>이동O</v>
      </c>
      <c r="E195" s="4" t="s">
        <v>469</v>
      </c>
      <c r="F195" s="4" t="s">
        <v>60</v>
      </c>
    </row>
    <row r="196" spans="1:6" x14ac:dyDescent="0.3">
      <c r="A196" s="3">
        <v>107</v>
      </c>
      <c r="B196" s="8">
        <v>8</v>
      </c>
      <c r="C196" s="8">
        <v>15</v>
      </c>
      <c r="D196" s="8" t="str">
        <f t="shared" si="3"/>
        <v>이동O</v>
      </c>
      <c r="E196" s="4" t="s">
        <v>465</v>
      </c>
      <c r="F196" s="4" t="s">
        <v>209</v>
      </c>
    </row>
    <row r="197" spans="1:6" x14ac:dyDescent="0.3">
      <c r="A197" s="3">
        <v>91</v>
      </c>
      <c r="B197" s="8">
        <v>8</v>
      </c>
      <c r="C197" s="8">
        <v>16</v>
      </c>
      <c r="D197" s="8" t="str">
        <f t="shared" si="3"/>
        <v>이의O</v>
      </c>
      <c r="E197" s="4" t="s">
        <v>458</v>
      </c>
      <c r="F197" s="4" t="s">
        <v>50</v>
      </c>
    </row>
    <row r="198" spans="1:6" x14ac:dyDescent="0.3">
      <c r="A198" s="3">
        <v>139</v>
      </c>
      <c r="B198" s="8">
        <v>8</v>
      </c>
      <c r="C198" s="8">
        <v>17</v>
      </c>
      <c r="D198" s="8" t="str">
        <f t="shared" si="3"/>
        <v>이혜O</v>
      </c>
      <c r="E198" s="4" t="s">
        <v>479</v>
      </c>
      <c r="F198" s="4" t="s">
        <v>96</v>
      </c>
    </row>
    <row r="199" spans="1:6" x14ac:dyDescent="0.3">
      <c r="A199" s="3">
        <v>203</v>
      </c>
      <c r="B199" s="8">
        <v>8</v>
      </c>
      <c r="C199" s="8">
        <v>18</v>
      </c>
      <c r="D199" s="8" t="str">
        <f t="shared" si="3"/>
        <v>장영O</v>
      </c>
      <c r="E199" s="4" t="s">
        <v>505</v>
      </c>
      <c r="F199" s="4" t="s">
        <v>42</v>
      </c>
    </row>
    <row r="200" spans="1:6" x14ac:dyDescent="0.3">
      <c r="A200" s="3">
        <v>134</v>
      </c>
      <c r="B200" s="8">
        <v>8</v>
      </c>
      <c r="C200" s="8">
        <v>19</v>
      </c>
      <c r="D200" s="8" t="str">
        <f t="shared" si="3"/>
        <v>정태O</v>
      </c>
      <c r="E200" s="4" t="s">
        <v>476</v>
      </c>
      <c r="F200" s="4" t="s">
        <v>30</v>
      </c>
    </row>
    <row r="201" spans="1:6" x14ac:dyDescent="0.3">
      <c r="A201" s="3">
        <v>152</v>
      </c>
      <c r="B201" s="8">
        <v>8</v>
      </c>
      <c r="C201" s="8">
        <v>20</v>
      </c>
      <c r="D201" s="8" t="str">
        <f t="shared" si="3"/>
        <v>조승O</v>
      </c>
      <c r="E201" s="4" t="s">
        <v>629</v>
      </c>
      <c r="F201" s="4" t="s">
        <v>60</v>
      </c>
    </row>
    <row r="202" spans="1:6" x14ac:dyDescent="0.3">
      <c r="A202" s="3">
        <v>27</v>
      </c>
      <c r="B202" s="8">
        <v>8</v>
      </c>
      <c r="C202" s="8">
        <v>21</v>
      </c>
      <c r="D202" s="8" t="str">
        <f t="shared" si="3"/>
        <v>조영O</v>
      </c>
      <c r="E202" s="4" t="s">
        <v>435</v>
      </c>
      <c r="F202" s="4" t="s">
        <v>38</v>
      </c>
    </row>
    <row r="203" spans="1:6" x14ac:dyDescent="0.3">
      <c r="A203" s="3">
        <v>182</v>
      </c>
      <c r="B203" s="8">
        <v>8</v>
      </c>
      <c r="C203" s="8">
        <v>22</v>
      </c>
      <c r="D203" s="8" t="str">
        <f t="shared" si="3"/>
        <v>주락O</v>
      </c>
      <c r="E203" s="4" t="s">
        <v>495</v>
      </c>
      <c r="F203" s="4" t="s">
        <v>89</v>
      </c>
    </row>
    <row r="204" spans="1:6" x14ac:dyDescent="0.3">
      <c r="A204" s="3">
        <v>8</v>
      </c>
      <c r="B204" s="8">
        <v>8</v>
      </c>
      <c r="C204" s="8">
        <v>23</v>
      </c>
      <c r="D204" s="8" t="str">
        <f t="shared" si="3"/>
        <v>지승O</v>
      </c>
      <c r="E204" s="4" t="s">
        <v>575</v>
      </c>
      <c r="F204" s="4" t="s">
        <v>15</v>
      </c>
    </row>
    <row r="205" spans="1:6" x14ac:dyDescent="0.3">
      <c r="A205" s="3">
        <v>23</v>
      </c>
      <c r="B205" s="8">
        <v>8</v>
      </c>
      <c r="C205" s="8">
        <v>24</v>
      </c>
      <c r="D205" s="8" t="str">
        <f t="shared" si="3"/>
        <v>최석O</v>
      </c>
      <c r="E205" s="4" t="s">
        <v>432</v>
      </c>
      <c r="F205" s="4" t="s">
        <v>96</v>
      </c>
    </row>
    <row r="206" spans="1:6" x14ac:dyDescent="0.3">
      <c r="A206" s="3">
        <v>37</v>
      </c>
      <c r="B206" s="8">
        <v>8</v>
      </c>
      <c r="C206" s="8">
        <v>25</v>
      </c>
      <c r="D206" s="8" t="str">
        <f t="shared" si="3"/>
        <v>한재O</v>
      </c>
      <c r="E206" s="4" t="s">
        <v>371</v>
      </c>
      <c r="F206" s="4" t="s">
        <v>38</v>
      </c>
    </row>
    <row r="207" spans="1:6" x14ac:dyDescent="0.3">
      <c r="B207" s="8"/>
      <c r="C207" s="9"/>
      <c r="D207" s="9"/>
    </row>
    <row r="208" spans="1:6" x14ac:dyDescent="0.3">
      <c r="B208" s="8"/>
      <c r="C208" s="9"/>
      <c r="D208" s="9"/>
    </row>
    <row r="209" spans="2:4" x14ac:dyDescent="0.3">
      <c r="B209" s="8"/>
      <c r="C209" s="9"/>
      <c r="D209" s="9"/>
    </row>
    <row r="210" spans="2:4" x14ac:dyDescent="0.3">
      <c r="B210" s="8"/>
      <c r="C210" s="9"/>
      <c r="D210" s="9"/>
    </row>
  </sheetData>
  <autoFilter ref="A2:F206" xr:uid="{7E41EFB6-962F-43EF-A3B4-48E555AA46C4}">
    <sortState xmlns:xlrd2="http://schemas.microsoft.com/office/spreadsheetml/2017/richdata2" ref="A3:F206">
      <sortCondition ref="B2:B206"/>
    </sortState>
  </autoFilter>
  <mergeCells count="1">
    <mergeCell ref="A1:F1"/>
  </mergeCells>
  <phoneticPr fontId="2" type="noConversion"/>
  <conditionalFormatting sqref="E2:E104857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7" manualBreakCount="7">
    <brk id="27" max="6" man="1"/>
    <brk id="53" max="6" man="1"/>
    <brk id="79" max="6" man="1"/>
    <brk id="104" max="6" man="1"/>
    <brk id="130" max="6" man="1"/>
    <brk id="156" max="6" man="1"/>
    <brk id="1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67EB-4951-4A02-A91C-A784CE33F31B}">
  <sheetPr>
    <pageSetUpPr fitToPage="1"/>
  </sheetPr>
  <dimension ref="A1:U210"/>
  <sheetViews>
    <sheetView workbookViewId="0">
      <selection activeCell="D147" sqref="D147"/>
    </sheetView>
  </sheetViews>
  <sheetFormatPr defaultColWidth="9" defaultRowHeight="16.5" x14ac:dyDescent="0.3"/>
  <cols>
    <col min="1" max="3" width="8.625" style="2" customWidth="1"/>
    <col min="4" max="4" width="19.125" style="2" customWidth="1"/>
    <col min="5" max="5" width="11.375" style="2" customWidth="1"/>
    <col min="6" max="7" width="9" style="2"/>
    <col min="8" max="8" width="13.5" style="2" customWidth="1"/>
    <col min="9" max="9" width="12.125" style="2" customWidth="1"/>
    <col min="10" max="10" width="29.5" style="2" customWidth="1"/>
    <col min="11" max="11" width="27.5" style="2" customWidth="1"/>
    <col min="12" max="13" width="21.375" style="2" customWidth="1"/>
    <col min="14" max="16384" width="9" style="2"/>
  </cols>
  <sheetData>
    <row r="1" spans="1:21" ht="21" thickBo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S1" s="18">
        <f>COUNTIF($K$3:$K$206,S2)</f>
        <v>142</v>
      </c>
      <c r="T1" s="18">
        <f>COUNTIF($K$3:$K$206,T2)</f>
        <v>58</v>
      </c>
    </row>
    <row r="2" spans="1:21" x14ac:dyDescent="0.3">
      <c r="A2" s="6" t="s">
        <v>1</v>
      </c>
      <c r="B2" s="7" t="s">
        <v>656</v>
      </c>
      <c r="C2" s="7" t="s">
        <v>657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O2" s="10"/>
      <c r="P2" s="11" t="s">
        <v>666</v>
      </c>
      <c r="Q2" s="11" t="s">
        <v>668</v>
      </c>
      <c r="R2" s="11" t="s">
        <v>667</v>
      </c>
      <c r="S2" s="11" t="s">
        <v>196</v>
      </c>
      <c r="T2" s="11" t="s">
        <v>101</v>
      </c>
      <c r="U2" s="12" t="s">
        <v>669</v>
      </c>
    </row>
    <row r="3" spans="1:21" x14ac:dyDescent="0.3">
      <c r="A3" s="3">
        <v>145</v>
      </c>
      <c r="B3" s="8">
        <v>1</v>
      </c>
      <c r="C3" s="8">
        <v>1</v>
      </c>
      <c r="D3" s="4" t="s">
        <v>82</v>
      </c>
      <c r="E3" s="4" t="s">
        <v>13</v>
      </c>
      <c r="F3" s="4">
        <v>1</v>
      </c>
      <c r="G3" s="4">
        <v>1</v>
      </c>
      <c r="H3" s="4" t="s">
        <v>83</v>
      </c>
      <c r="I3" s="4">
        <v>64.814999999999998</v>
      </c>
      <c r="J3" s="4" t="s">
        <v>84</v>
      </c>
      <c r="K3" s="4" t="s">
        <v>101</v>
      </c>
      <c r="L3" s="5" t="s">
        <v>85</v>
      </c>
      <c r="M3" s="5" t="s">
        <v>86</v>
      </c>
      <c r="O3" s="13" t="s">
        <v>658</v>
      </c>
      <c r="P3" s="4">
        <f>COUNTIF($B$3:$B$206,1)</f>
        <v>26</v>
      </c>
      <c r="Q3" s="4">
        <v>1</v>
      </c>
      <c r="R3" s="4">
        <f>AVERAGEIF($B$3:$B$206,1,$I$3:$I$206)</f>
        <v>47.447423076923087</v>
      </c>
      <c r="S3" s="4">
        <f>COUNTIF($K$3:$K$28,$S$2)</f>
        <v>17</v>
      </c>
      <c r="T3" s="4">
        <f>COUNTIF($K$3:$K$28,$T$2)</f>
        <v>8</v>
      </c>
      <c r="U3" s="14">
        <f>S3+T3</f>
        <v>25</v>
      </c>
    </row>
    <row r="4" spans="1:21" x14ac:dyDescent="0.3">
      <c r="A4" s="3">
        <v>48</v>
      </c>
      <c r="B4" s="8">
        <v>1</v>
      </c>
      <c r="C4" s="8">
        <v>2</v>
      </c>
      <c r="D4" s="4" t="s">
        <v>36</v>
      </c>
      <c r="E4" s="4" t="s">
        <v>13</v>
      </c>
      <c r="F4" s="4">
        <v>2</v>
      </c>
      <c r="G4" s="4">
        <v>2</v>
      </c>
      <c r="H4" s="4" t="s">
        <v>37</v>
      </c>
      <c r="I4" s="4">
        <v>21.387</v>
      </c>
      <c r="J4" s="4" t="s">
        <v>38</v>
      </c>
      <c r="K4" s="4" t="s">
        <v>196</v>
      </c>
      <c r="L4" s="5">
        <v>1055237323</v>
      </c>
      <c r="M4" s="5" t="s">
        <v>39</v>
      </c>
      <c r="O4" s="13" t="s">
        <v>659</v>
      </c>
      <c r="P4" s="4">
        <f>COUNTIF($B$3:$B$206,2)</f>
        <v>26</v>
      </c>
      <c r="Q4" s="4">
        <v>1</v>
      </c>
      <c r="R4" s="4">
        <f>AVERAGEIF($B$3:$B$206,2,$I$3:$I$206)</f>
        <v>45.741269230769227</v>
      </c>
      <c r="S4" s="4">
        <f>COUNTIF($K$29:$K$54,$S$2)</f>
        <v>16</v>
      </c>
      <c r="T4" s="4">
        <f>COUNTIF($K$29:$K$54,$T$2)</f>
        <v>9</v>
      </c>
      <c r="U4" s="14">
        <f t="shared" ref="U4:U10" si="0">S4+T4</f>
        <v>25</v>
      </c>
    </row>
    <row r="5" spans="1:21" x14ac:dyDescent="0.3">
      <c r="A5" s="3">
        <v>80</v>
      </c>
      <c r="B5" s="8">
        <v>1</v>
      </c>
      <c r="C5" s="8">
        <v>3</v>
      </c>
      <c r="D5" s="4" t="s">
        <v>53</v>
      </c>
      <c r="E5" s="4" t="s">
        <v>13</v>
      </c>
      <c r="F5" s="4">
        <v>99</v>
      </c>
      <c r="G5" s="4">
        <v>0</v>
      </c>
      <c r="H5" s="4" t="s">
        <v>54</v>
      </c>
      <c r="I5" s="4">
        <v>38.33</v>
      </c>
      <c r="J5" s="4" t="s">
        <v>55</v>
      </c>
      <c r="K5" s="4" t="s">
        <v>101</v>
      </c>
      <c r="L5" s="5" t="s">
        <v>56</v>
      </c>
      <c r="M5" s="5" t="s">
        <v>57</v>
      </c>
      <c r="O5" s="13" t="s">
        <v>660</v>
      </c>
      <c r="P5" s="4">
        <f>COUNTIF($B$3:$B$206,3)</f>
        <v>25</v>
      </c>
      <c r="Q5" s="4">
        <v>0</v>
      </c>
      <c r="R5" s="4">
        <f>AVERAGEIF($B$3:$B$206,3,$I$3:$I$206)</f>
        <v>46.067280000000004</v>
      </c>
      <c r="S5" s="4">
        <f>COUNTIF($K$55:$K$79,$S$2)</f>
        <v>18</v>
      </c>
      <c r="T5" s="4">
        <f>COUNTIF($K$55:$K$79,$T$2)</f>
        <v>7</v>
      </c>
      <c r="U5" s="14">
        <f t="shared" si="0"/>
        <v>25</v>
      </c>
    </row>
    <row r="6" spans="1:21" x14ac:dyDescent="0.3">
      <c r="A6" s="3">
        <v>144</v>
      </c>
      <c r="B6" s="8">
        <v>1</v>
      </c>
      <c r="C6" s="8">
        <v>4</v>
      </c>
      <c r="D6" s="4" t="s">
        <v>80</v>
      </c>
      <c r="E6" s="4" t="s">
        <v>13</v>
      </c>
      <c r="F6" s="4">
        <v>5</v>
      </c>
      <c r="G6" s="4">
        <v>7</v>
      </c>
      <c r="H6" s="4" t="s">
        <v>81</v>
      </c>
      <c r="I6" s="4">
        <v>64.646000000000001</v>
      </c>
      <c r="J6" s="4" t="s">
        <v>50</v>
      </c>
      <c r="K6" s="4" t="s">
        <v>196</v>
      </c>
      <c r="L6" s="5">
        <v>1021288572</v>
      </c>
      <c r="M6" s="5">
        <v>1020068572</v>
      </c>
      <c r="O6" s="13" t="s">
        <v>661</v>
      </c>
      <c r="P6" s="4">
        <f>COUNTIF($B$3:$B$206,4)</f>
        <v>25</v>
      </c>
      <c r="Q6" s="4">
        <v>0</v>
      </c>
      <c r="R6" s="4">
        <f>AVERAGEIF($B$3:$B$206,4,$I$3:$I$206)</f>
        <v>46.380199999999995</v>
      </c>
      <c r="S6" s="4">
        <f>COUNTIF($K$80:$K$104,$S$2)</f>
        <v>20</v>
      </c>
      <c r="T6" s="4">
        <f>COUNTIF($K$80:$K$104,$T$2)</f>
        <v>5</v>
      </c>
      <c r="U6" s="14">
        <f t="shared" si="0"/>
        <v>25</v>
      </c>
    </row>
    <row r="7" spans="1:21" x14ac:dyDescent="0.3">
      <c r="A7" s="3">
        <v>129</v>
      </c>
      <c r="B7" s="8">
        <v>1</v>
      </c>
      <c r="C7" s="8">
        <v>5</v>
      </c>
      <c r="D7" s="4" t="s">
        <v>76</v>
      </c>
      <c r="E7" s="4" t="s">
        <v>13</v>
      </c>
      <c r="F7" s="4">
        <v>1</v>
      </c>
      <c r="G7" s="4">
        <v>5</v>
      </c>
      <c r="H7" s="4" t="s">
        <v>77</v>
      </c>
      <c r="I7" s="4">
        <v>59.639000000000003</v>
      </c>
      <c r="J7" s="4" t="s">
        <v>47</v>
      </c>
      <c r="K7" s="4" t="s">
        <v>196</v>
      </c>
      <c r="L7" s="5" t="s">
        <v>78</v>
      </c>
      <c r="M7" s="5" t="s">
        <v>79</v>
      </c>
      <c r="O7" s="13" t="s">
        <v>662</v>
      </c>
      <c r="P7" s="4">
        <f>COUNTIF($B$3:$B$206,5)</f>
        <v>25</v>
      </c>
      <c r="Q7" s="4">
        <v>0</v>
      </c>
      <c r="R7" s="4">
        <f>AVERAGEIF($B$3:$B$206,5,$I$3:$I$206)</f>
        <v>50.125519999999995</v>
      </c>
      <c r="S7" s="4">
        <f>COUNTIF($K$105:$K$129,$S$2)</f>
        <v>17</v>
      </c>
      <c r="T7" s="4">
        <f>COUNTIF($K$105:$K$129,$T$2)</f>
        <v>8</v>
      </c>
      <c r="U7" s="14">
        <f t="shared" si="0"/>
        <v>25</v>
      </c>
    </row>
    <row r="8" spans="1:21" x14ac:dyDescent="0.3">
      <c r="A8" s="3">
        <v>96</v>
      </c>
      <c r="B8" s="8">
        <v>1</v>
      </c>
      <c r="C8" s="8">
        <v>6</v>
      </c>
      <c r="D8" s="4" t="s">
        <v>61</v>
      </c>
      <c r="E8" s="4" t="s">
        <v>13</v>
      </c>
      <c r="F8" s="4">
        <v>5</v>
      </c>
      <c r="G8" s="4">
        <v>5</v>
      </c>
      <c r="H8" s="4" t="s">
        <v>62</v>
      </c>
      <c r="I8" s="4">
        <v>47.59</v>
      </c>
      <c r="J8" s="4" t="s">
        <v>47</v>
      </c>
      <c r="K8" s="4" t="s">
        <v>196</v>
      </c>
      <c r="L8" s="5">
        <v>1023691693</v>
      </c>
      <c r="M8" s="5">
        <v>1056626928</v>
      </c>
      <c r="O8" s="13" t="s">
        <v>663</v>
      </c>
      <c r="P8" s="4">
        <f>COUNTIF($B$3:$B$206,6)</f>
        <v>25</v>
      </c>
      <c r="Q8" s="4">
        <v>0</v>
      </c>
      <c r="R8" s="4">
        <f>AVERAGEIF($B$3:$B$206,6,$I$3:$I$206)</f>
        <v>49.507479999999994</v>
      </c>
      <c r="S8" s="4">
        <f>COUNTIF($K$130:$K$154,$S$2)</f>
        <v>18</v>
      </c>
      <c r="T8" s="4">
        <f>COUNTIF($K$130:$K$154,$T$2)</f>
        <v>7</v>
      </c>
      <c r="U8" s="14">
        <f t="shared" si="0"/>
        <v>25</v>
      </c>
    </row>
    <row r="9" spans="1:21" x14ac:dyDescent="0.3">
      <c r="A9" s="3">
        <v>128</v>
      </c>
      <c r="B9" s="8">
        <v>1</v>
      </c>
      <c r="C9" s="8">
        <v>7</v>
      </c>
      <c r="D9" s="4" t="s">
        <v>74</v>
      </c>
      <c r="E9" s="4" t="s">
        <v>13</v>
      </c>
      <c r="F9" s="4">
        <v>4</v>
      </c>
      <c r="G9" s="4">
        <v>9</v>
      </c>
      <c r="H9" s="4" t="s">
        <v>75</v>
      </c>
      <c r="I9" s="4">
        <v>58.985999999999997</v>
      </c>
      <c r="J9" s="4" t="s">
        <v>20</v>
      </c>
      <c r="K9" s="4" t="s">
        <v>101</v>
      </c>
      <c r="L9" s="5">
        <v>1040753556</v>
      </c>
      <c r="M9" s="5">
        <v>1020873556</v>
      </c>
      <c r="O9" s="13" t="s">
        <v>664</v>
      </c>
      <c r="P9" s="4">
        <f>COUNTIF($B$3:$B$206,7)</f>
        <v>26</v>
      </c>
      <c r="Q9" s="4">
        <v>1</v>
      </c>
      <c r="R9" s="4">
        <f>AVERAGEIF($B$3:$B$206,7,$I$3:$I$206)</f>
        <v>47.793346153846151</v>
      </c>
      <c r="S9" s="4">
        <f>COUNTIF($K$155:$K$180,$S$2)</f>
        <v>19</v>
      </c>
      <c r="T9" s="4">
        <f>COUNTIF($K$155:$K$180,$T$2)</f>
        <v>6</v>
      </c>
      <c r="U9" s="14">
        <f t="shared" si="0"/>
        <v>25</v>
      </c>
    </row>
    <row r="10" spans="1:21" ht="17.25" thickBot="1" x14ac:dyDescent="0.35">
      <c r="A10" s="3">
        <v>176</v>
      </c>
      <c r="B10" s="8">
        <v>1</v>
      </c>
      <c r="C10" s="8">
        <v>8</v>
      </c>
      <c r="D10" s="4" t="s">
        <v>94</v>
      </c>
      <c r="E10" s="4" t="s">
        <v>13</v>
      </c>
      <c r="F10" s="4">
        <v>5</v>
      </c>
      <c r="G10" s="4">
        <v>5</v>
      </c>
      <c r="H10" s="4" t="s">
        <v>95</v>
      </c>
      <c r="I10" s="4">
        <v>78.125</v>
      </c>
      <c r="J10" s="4" t="s">
        <v>96</v>
      </c>
      <c r="K10" s="4" t="s">
        <v>196</v>
      </c>
      <c r="L10" s="5" t="s">
        <v>97</v>
      </c>
      <c r="M10" s="5" t="s">
        <v>98</v>
      </c>
      <c r="O10" s="15" t="s">
        <v>665</v>
      </c>
      <c r="P10" s="16">
        <f>COUNTIF($B$3:$B$206,8)</f>
        <v>26</v>
      </c>
      <c r="Q10" s="16">
        <v>1</v>
      </c>
      <c r="R10" s="16">
        <f>AVERAGEIF($B$3:$B$206,8,$I$3:$I$206)</f>
        <v>49.592461538461549</v>
      </c>
      <c r="S10" s="16">
        <f>COUNTIF($K$181:$K$206,$S$2)</f>
        <v>17</v>
      </c>
      <c r="T10" s="16">
        <f>COUNTIF($K$181:$K$206,$T$2)</f>
        <v>8</v>
      </c>
      <c r="U10" s="17">
        <f t="shared" si="0"/>
        <v>25</v>
      </c>
    </row>
    <row r="11" spans="1:21" x14ac:dyDescent="0.3">
      <c r="A11" s="3">
        <v>49</v>
      </c>
      <c r="B11" s="8">
        <v>1</v>
      </c>
      <c r="C11" s="8">
        <v>9</v>
      </c>
      <c r="D11" s="4" t="s">
        <v>40</v>
      </c>
      <c r="E11" s="4" t="s">
        <v>13</v>
      </c>
      <c r="F11" s="4">
        <v>3</v>
      </c>
      <c r="G11" s="4">
        <v>13</v>
      </c>
      <c r="H11" s="4" t="s">
        <v>41</v>
      </c>
      <c r="I11" s="4">
        <v>21.719000000000001</v>
      </c>
      <c r="J11" s="4" t="s">
        <v>42</v>
      </c>
      <c r="K11" s="4" t="s">
        <v>196</v>
      </c>
      <c r="L11" s="5" t="s">
        <v>43</v>
      </c>
      <c r="M11" s="5" t="s">
        <v>44</v>
      </c>
    </row>
    <row r="12" spans="1:21" x14ac:dyDescent="0.3">
      <c r="A12" s="3">
        <v>16</v>
      </c>
      <c r="B12" s="8">
        <v>1</v>
      </c>
      <c r="C12" s="8">
        <v>10</v>
      </c>
      <c r="D12" s="4" t="s">
        <v>18</v>
      </c>
      <c r="E12" s="4" t="s">
        <v>13</v>
      </c>
      <c r="F12" s="4">
        <v>6</v>
      </c>
      <c r="G12" s="4">
        <v>9</v>
      </c>
      <c r="H12" s="4" t="s">
        <v>19</v>
      </c>
      <c r="I12" s="4">
        <v>9.2170000000000005</v>
      </c>
      <c r="J12" s="4" t="s">
        <v>20</v>
      </c>
      <c r="K12" s="4" t="s">
        <v>196</v>
      </c>
      <c r="L12" s="5" t="s">
        <v>21</v>
      </c>
      <c r="M12" s="5" t="s">
        <v>22</v>
      </c>
    </row>
    <row r="13" spans="1:21" x14ac:dyDescent="0.3">
      <c r="A13" s="3">
        <v>161</v>
      </c>
      <c r="B13" s="8">
        <v>1</v>
      </c>
      <c r="C13" s="8">
        <v>11</v>
      </c>
      <c r="D13" s="4" t="s">
        <v>90</v>
      </c>
      <c r="E13" s="4" t="s">
        <v>13</v>
      </c>
      <c r="F13" s="4">
        <v>7</v>
      </c>
      <c r="G13" s="4">
        <v>10</v>
      </c>
      <c r="H13" s="4" t="s">
        <v>91</v>
      </c>
      <c r="I13" s="4">
        <v>71.358999999999995</v>
      </c>
      <c r="J13" s="4" t="s">
        <v>60</v>
      </c>
      <c r="K13" s="4" t="s">
        <v>196</v>
      </c>
      <c r="L13" s="5" t="s">
        <v>92</v>
      </c>
      <c r="M13" s="5" t="s">
        <v>93</v>
      </c>
      <c r="T13" s="2">
        <f>58/3</f>
        <v>19.333333333333332</v>
      </c>
    </row>
    <row r="14" spans="1:21" x14ac:dyDescent="0.3">
      <c r="A14" s="3">
        <v>1</v>
      </c>
      <c r="B14" s="8">
        <v>1</v>
      </c>
      <c r="C14" s="8">
        <v>12</v>
      </c>
      <c r="D14" s="4" t="s">
        <v>12</v>
      </c>
      <c r="E14" s="4" t="s">
        <v>13</v>
      </c>
      <c r="F14" s="4">
        <v>1</v>
      </c>
      <c r="G14" s="4">
        <v>4</v>
      </c>
      <c r="H14" s="4" t="s">
        <v>14</v>
      </c>
      <c r="I14" s="4">
        <v>0.8</v>
      </c>
      <c r="J14" s="4" t="s">
        <v>15</v>
      </c>
      <c r="K14" s="4" t="s">
        <v>101</v>
      </c>
      <c r="L14" s="5" t="s">
        <v>16</v>
      </c>
      <c r="M14" s="5" t="s">
        <v>17</v>
      </c>
    </row>
    <row r="15" spans="1:21" x14ac:dyDescent="0.3">
      <c r="A15" s="3">
        <v>17</v>
      </c>
      <c r="B15" s="8">
        <v>1</v>
      </c>
      <c r="C15" s="8">
        <v>13</v>
      </c>
      <c r="D15" s="4" t="s">
        <v>23</v>
      </c>
      <c r="E15" s="4" t="s">
        <v>13</v>
      </c>
      <c r="F15" s="4">
        <v>6</v>
      </c>
      <c r="G15" s="4">
        <v>9</v>
      </c>
      <c r="H15" s="4" t="s">
        <v>24</v>
      </c>
      <c r="I15" s="4">
        <v>9.7739999999999991</v>
      </c>
      <c r="J15" s="4" t="s">
        <v>25</v>
      </c>
      <c r="K15" s="4" t="s">
        <v>196</v>
      </c>
      <c r="L15" s="5" t="s">
        <v>26</v>
      </c>
      <c r="M15" s="5" t="s">
        <v>27</v>
      </c>
    </row>
    <row r="16" spans="1:21" x14ac:dyDescent="0.3">
      <c r="A16" s="3">
        <v>160</v>
      </c>
      <c r="B16" s="8">
        <v>1</v>
      </c>
      <c r="C16" s="8">
        <v>14</v>
      </c>
      <c r="D16" s="4" t="s">
        <v>87</v>
      </c>
      <c r="E16" s="4" t="s">
        <v>13</v>
      </c>
      <c r="F16" s="4">
        <v>6</v>
      </c>
      <c r="G16" s="4">
        <v>9</v>
      </c>
      <c r="H16" s="4" t="s">
        <v>88</v>
      </c>
      <c r="I16" s="4">
        <v>70.936000000000007</v>
      </c>
      <c r="J16" s="4" t="s">
        <v>89</v>
      </c>
      <c r="K16" s="4" t="s">
        <v>196</v>
      </c>
      <c r="L16" s="5">
        <v>1066299709</v>
      </c>
      <c r="M16" s="5">
        <v>1066899709</v>
      </c>
    </row>
    <row r="17" spans="1:19" x14ac:dyDescent="0.3">
      <c r="A17" s="3">
        <v>32</v>
      </c>
      <c r="B17" s="8">
        <v>1</v>
      </c>
      <c r="C17" s="8">
        <v>15</v>
      </c>
      <c r="D17" s="4" t="s">
        <v>28</v>
      </c>
      <c r="E17" s="4" t="s">
        <v>13</v>
      </c>
      <c r="F17" s="4">
        <v>7</v>
      </c>
      <c r="G17" s="4">
        <v>12</v>
      </c>
      <c r="H17" s="4" t="s">
        <v>29</v>
      </c>
      <c r="I17" s="4">
        <v>15.816000000000001</v>
      </c>
      <c r="J17" s="4" t="s">
        <v>30</v>
      </c>
      <c r="K17" s="4" t="s">
        <v>196</v>
      </c>
      <c r="L17" s="5" t="s">
        <v>31</v>
      </c>
      <c r="M17" s="5" t="s">
        <v>32</v>
      </c>
      <c r="S17" s="2">
        <f>18/5</f>
        <v>3.6</v>
      </c>
    </row>
    <row r="18" spans="1:19" x14ac:dyDescent="0.3">
      <c r="A18" s="3">
        <v>81</v>
      </c>
      <c r="B18" s="8">
        <v>1</v>
      </c>
      <c r="C18" s="8">
        <v>16</v>
      </c>
      <c r="D18" s="4" t="s">
        <v>58</v>
      </c>
      <c r="E18" s="4" t="s">
        <v>13</v>
      </c>
      <c r="F18" s="4">
        <v>4</v>
      </c>
      <c r="G18" s="4">
        <v>6</v>
      </c>
      <c r="H18" s="4" t="s">
        <v>59</v>
      </c>
      <c r="I18" s="4">
        <v>39.805999999999997</v>
      </c>
      <c r="J18" s="4" t="s">
        <v>60</v>
      </c>
      <c r="K18" s="4" t="s">
        <v>101</v>
      </c>
      <c r="L18" s="5">
        <v>1094063396</v>
      </c>
      <c r="M18" s="5">
        <v>1037770224</v>
      </c>
    </row>
    <row r="19" spans="1:19" x14ac:dyDescent="0.3">
      <c r="A19" s="3">
        <v>112</v>
      </c>
      <c r="B19" s="8">
        <v>1</v>
      </c>
      <c r="C19" s="8">
        <v>17</v>
      </c>
      <c r="D19" s="4" t="s">
        <v>68</v>
      </c>
      <c r="E19" s="4" t="s">
        <v>13</v>
      </c>
      <c r="F19" s="4">
        <v>7</v>
      </c>
      <c r="G19" s="4">
        <v>18</v>
      </c>
      <c r="H19" s="4" t="s">
        <v>69</v>
      </c>
      <c r="I19" s="4">
        <v>54.838999999999999</v>
      </c>
      <c r="J19" s="4" t="s">
        <v>20</v>
      </c>
      <c r="K19" s="4" t="s">
        <v>196</v>
      </c>
      <c r="L19" s="4" t="s">
        <v>70</v>
      </c>
      <c r="M19" s="5" t="s">
        <v>71</v>
      </c>
    </row>
    <row r="20" spans="1:19" x14ac:dyDescent="0.3">
      <c r="A20" s="3">
        <v>193</v>
      </c>
      <c r="B20" s="8">
        <v>1</v>
      </c>
      <c r="C20" s="8">
        <v>18</v>
      </c>
      <c r="D20" s="4" t="s">
        <v>108</v>
      </c>
      <c r="E20" s="4" t="s">
        <v>13</v>
      </c>
      <c r="F20" s="4">
        <v>4</v>
      </c>
      <c r="G20" s="4">
        <v>16</v>
      </c>
      <c r="H20" s="4" t="s">
        <v>109</v>
      </c>
      <c r="I20" s="4">
        <v>86.224000000000004</v>
      </c>
      <c r="J20" s="4" t="s">
        <v>30</v>
      </c>
      <c r="K20" s="4" t="s">
        <v>196</v>
      </c>
      <c r="L20" s="5" t="s">
        <v>110</v>
      </c>
      <c r="M20" s="5" t="s">
        <v>111</v>
      </c>
    </row>
    <row r="21" spans="1:19" x14ac:dyDescent="0.3">
      <c r="A21" s="3">
        <v>113</v>
      </c>
      <c r="B21" s="8">
        <v>1</v>
      </c>
      <c r="C21" s="8">
        <v>19</v>
      </c>
      <c r="D21" s="4" t="s">
        <v>72</v>
      </c>
      <c r="E21" s="4" t="s">
        <v>13</v>
      </c>
      <c r="F21" s="4">
        <v>4</v>
      </c>
      <c r="G21" s="4">
        <v>14</v>
      </c>
      <c r="H21" s="4" t="s">
        <v>73</v>
      </c>
      <c r="I21" s="4">
        <v>54.853999999999999</v>
      </c>
      <c r="J21" s="4" t="s">
        <v>60</v>
      </c>
      <c r="K21" s="4" t="s">
        <v>101</v>
      </c>
      <c r="L21" s="5">
        <v>1026737215</v>
      </c>
      <c r="M21" s="5">
        <v>1080117215</v>
      </c>
    </row>
    <row r="22" spans="1:19" x14ac:dyDescent="0.3">
      <c r="A22" s="3">
        <v>192</v>
      </c>
      <c r="B22" s="8">
        <v>1</v>
      </c>
      <c r="C22" s="8">
        <v>20</v>
      </c>
      <c r="D22" s="4" t="s">
        <v>104</v>
      </c>
      <c r="E22" s="4" t="s">
        <v>13</v>
      </c>
      <c r="F22" s="4">
        <v>3</v>
      </c>
      <c r="G22" s="4">
        <v>8</v>
      </c>
      <c r="H22" s="4" t="s">
        <v>105</v>
      </c>
      <c r="I22" s="4">
        <v>85.6</v>
      </c>
      <c r="J22" s="4" t="s">
        <v>15</v>
      </c>
      <c r="K22" s="4" t="s">
        <v>196</v>
      </c>
      <c r="L22" s="5" t="s">
        <v>106</v>
      </c>
      <c r="M22" s="5" t="s">
        <v>107</v>
      </c>
    </row>
    <row r="23" spans="1:19" x14ac:dyDescent="0.3">
      <c r="A23" s="3">
        <v>33</v>
      </c>
      <c r="B23" s="8">
        <v>1</v>
      </c>
      <c r="C23" s="8">
        <v>21</v>
      </c>
      <c r="D23" s="4" t="s">
        <v>33</v>
      </c>
      <c r="E23" s="4" t="s">
        <v>13</v>
      </c>
      <c r="F23" s="4">
        <v>1</v>
      </c>
      <c r="G23" s="4">
        <v>23</v>
      </c>
      <c r="H23" s="4" t="s">
        <v>34</v>
      </c>
      <c r="I23" s="4">
        <v>16.556000000000001</v>
      </c>
      <c r="J23" s="4" t="s">
        <v>35</v>
      </c>
      <c r="K23" s="4" t="s">
        <v>196</v>
      </c>
      <c r="L23" s="5">
        <v>1067492131</v>
      </c>
      <c r="M23" s="5">
        <v>1096032131</v>
      </c>
    </row>
    <row r="24" spans="1:19" x14ac:dyDescent="0.3">
      <c r="A24" s="3">
        <v>64</v>
      </c>
      <c r="B24" s="8">
        <v>1</v>
      </c>
      <c r="C24" s="8">
        <v>22</v>
      </c>
      <c r="D24" s="4" t="s">
        <v>45</v>
      </c>
      <c r="E24" s="4" t="s">
        <v>13</v>
      </c>
      <c r="F24" s="4">
        <v>4</v>
      </c>
      <c r="G24" s="4">
        <v>25</v>
      </c>
      <c r="H24" s="4" t="s">
        <v>46</v>
      </c>
      <c r="I24" s="4">
        <v>33.734999999999999</v>
      </c>
      <c r="J24" s="4" t="s">
        <v>47</v>
      </c>
      <c r="K24" s="4" t="s">
        <v>101</v>
      </c>
      <c r="L24" s="5">
        <v>1085837116</v>
      </c>
      <c r="M24" s="5">
        <v>1075777117</v>
      </c>
    </row>
    <row r="25" spans="1:19" x14ac:dyDescent="0.3">
      <c r="A25" s="3">
        <v>177</v>
      </c>
      <c r="B25" s="8">
        <v>1</v>
      </c>
      <c r="C25" s="8">
        <v>23</v>
      </c>
      <c r="D25" s="4" t="s">
        <v>99</v>
      </c>
      <c r="E25" s="4" t="s">
        <v>13</v>
      </c>
      <c r="F25" s="4">
        <v>7</v>
      </c>
      <c r="G25" s="4">
        <v>18</v>
      </c>
      <c r="H25" s="4" t="s">
        <v>100</v>
      </c>
      <c r="I25" s="4">
        <v>78.283000000000001</v>
      </c>
      <c r="J25" s="4" t="s">
        <v>50</v>
      </c>
      <c r="K25" s="4" t="s">
        <v>101</v>
      </c>
      <c r="L25" s="5" t="s">
        <v>102</v>
      </c>
      <c r="M25" s="5" t="s">
        <v>103</v>
      </c>
    </row>
    <row r="26" spans="1:19" x14ac:dyDescent="0.3">
      <c r="A26" s="3">
        <v>65</v>
      </c>
      <c r="B26" s="8">
        <v>1</v>
      </c>
      <c r="C26" s="8">
        <v>24</v>
      </c>
      <c r="D26" s="4" t="s">
        <v>48</v>
      </c>
      <c r="E26" s="4" t="s">
        <v>13</v>
      </c>
      <c r="F26" s="4">
        <v>3</v>
      </c>
      <c r="G26" s="4">
        <v>21</v>
      </c>
      <c r="H26" s="4" t="s">
        <v>49</v>
      </c>
      <c r="I26" s="4">
        <v>34.847999999999999</v>
      </c>
      <c r="J26" s="4" t="s">
        <v>50</v>
      </c>
      <c r="K26" s="4" t="s">
        <v>196</v>
      </c>
      <c r="L26" s="5" t="s">
        <v>51</v>
      </c>
      <c r="M26" s="5" t="s">
        <v>52</v>
      </c>
    </row>
    <row r="27" spans="1:19" x14ac:dyDescent="0.3">
      <c r="A27" s="3">
        <v>86</v>
      </c>
      <c r="B27" s="8">
        <v>1</v>
      </c>
      <c r="C27" s="8">
        <v>25</v>
      </c>
      <c r="D27" s="4" t="s">
        <v>456</v>
      </c>
      <c r="E27" s="4" t="s">
        <v>13</v>
      </c>
      <c r="F27" s="4">
        <v>5</v>
      </c>
      <c r="G27" s="4">
        <v>22</v>
      </c>
      <c r="H27" s="4" t="s">
        <v>457</v>
      </c>
      <c r="I27" s="4">
        <v>42.856999999999999</v>
      </c>
      <c r="J27" s="4" t="s">
        <v>25</v>
      </c>
      <c r="K27" s="4" t="s">
        <v>196</v>
      </c>
      <c r="L27" s="5">
        <v>1048789799</v>
      </c>
      <c r="M27" s="5">
        <v>1026079292</v>
      </c>
    </row>
    <row r="28" spans="1:19" x14ac:dyDescent="0.3">
      <c r="A28" s="3">
        <v>163</v>
      </c>
      <c r="B28" s="8">
        <v>1</v>
      </c>
      <c r="C28" s="8">
        <v>26</v>
      </c>
      <c r="D28" s="4" t="s">
        <v>262</v>
      </c>
      <c r="E28" s="4" t="s">
        <v>13</v>
      </c>
      <c r="F28" s="4">
        <v>3</v>
      </c>
      <c r="G28" s="4">
        <v>8</v>
      </c>
      <c r="H28" s="4" t="s">
        <v>263</v>
      </c>
      <c r="I28" s="4">
        <v>72.891999999999996</v>
      </c>
      <c r="J28" s="4" t="s">
        <v>47</v>
      </c>
      <c r="K28" s="1" t="s">
        <v>65</v>
      </c>
      <c r="L28" s="5">
        <v>1051882110</v>
      </c>
      <c r="M28" s="5">
        <v>1077462110</v>
      </c>
    </row>
    <row r="29" spans="1:19" x14ac:dyDescent="0.3">
      <c r="A29" s="3">
        <v>170</v>
      </c>
      <c r="B29" s="8">
        <v>2</v>
      </c>
      <c r="C29" s="8">
        <v>1</v>
      </c>
      <c r="D29" s="4" t="s">
        <v>564</v>
      </c>
      <c r="E29" s="4" t="s">
        <v>13</v>
      </c>
      <c r="F29" s="4">
        <v>5</v>
      </c>
      <c r="G29" s="4">
        <v>3</v>
      </c>
      <c r="H29" s="4" t="s">
        <v>483</v>
      </c>
      <c r="I29" s="4">
        <v>75.757999999999996</v>
      </c>
      <c r="J29" s="4" t="s">
        <v>50</v>
      </c>
      <c r="K29" s="4" t="s">
        <v>196</v>
      </c>
      <c r="L29" s="5">
        <v>1073245208</v>
      </c>
      <c r="M29" s="5">
        <v>1027129431</v>
      </c>
    </row>
    <row r="30" spans="1:19" x14ac:dyDescent="0.3">
      <c r="A30" s="3">
        <v>2</v>
      </c>
      <c r="B30" s="8">
        <v>2</v>
      </c>
      <c r="C30" s="8">
        <v>2</v>
      </c>
      <c r="D30" s="4" t="s">
        <v>112</v>
      </c>
      <c r="E30" s="4" t="s">
        <v>13</v>
      </c>
      <c r="F30" s="4">
        <v>4</v>
      </c>
      <c r="G30" s="4">
        <v>1</v>
      </c>
      <c r="H30" s="4" t="s">
        <v>113</v>
      </c>
      <c r="I30" s="4">
        <v>1.325</v>
      </c>
      <c r="J30" s="4" t="s">
        <v>35</v>
      </c>
      <c r="K30" s="4" t="s">
        <v>196</v>
      </c>
      <c r="L30" s="5" t="s">
        <v>114</v>
      </c>
      <c r="M30" s="5" t="s">
        <v>115</v>
      </c>
    </row>
    <row r="31" spans="1:19" x14ac:dyDescent="0.3">
      <c r="A31" s="3">
        <v>95</v>
      </c>
      <c r="B31" s="8">
        <v>2</v>
      </c>
      <c r="C31" s="8">
        <v>3</v>
      </c>
      <c r="D31" s="4" t="s">
        <v>150</v>
      </c>
      <c r="E31" s="4" t="s">
        <v>13</v>
      </c>
      <c r="F31" s="4">
        <v>7</v>
      </c>
      <c r="G31" s="4">
        <v>1</v>
      </c>
      <c r="H31" s="4" t="s">
        <v>151</v>
      </c>
      <c r="I31" s="4">
        <v>47.154000000000003</v>
      </c>
      <c r="J31" s="4" t="s">
        <v>152</v>
      </c>
      <c r="K31" s="4" t="s">
        <v>101</v>
      </c>
      <c r="L31" s="5" t="s">
        <v>153</v>
      </c>
      <c r="M31" s="5" t="s">
        <v>154</v>
      </c>
    </row>
    <row r="32" spans="1:19" x14ac:dyDescent="0.3">
      <c r="A32" s="3">
        <v>63</v>
      </c>
      <c r="B32" s="8">
        <v>2</v>
      </c>
      <c r="C32" s="8">
        <v>4</v>
      </c>
      <c r="D32" s="4" t="s">
        <v>140</v>
      </c>
      <c r="E32" s="4" t="s">
        <v>13</v>
      </c>
      <c r="F32" s="4">
        <v>8</v>
      </c>
      <c r="G32" s="4">
        <v>3</v>
      </c>
      <c r="H32" s="4" t="s">
        <v>34</v>
      </c>
      <c r="I32" s="4">
        <v>33.497999999999998</v>
      </c>
      <c r="J32" s="4" t="s">
        <v>89</v>
      </c>
      <c r="K32" s="4" t="s">
        <v>101</v>
      </c>
      <c r="L32" s="5">
        <v>1097244720</v>
      </c>
      <c r="M32" s="5">
        <v>1085843039</v>
      </c>
    </row>
    <row r="33" spans="1:13" x14ac:dyDescent="0.3">
      <c r="A33" s="3">
        <v>79</v>
      </c>
      <c r="B33" s="8">
        <v>2</v>
      </c>
      <c r="C33" s="8">
        <v>5</v>
      </c>
      <c r="D33" s="4" t="s">
        <v>145</v>
      </c>
      <c r="E33" s="4" t="s">
        <v>13</v>
      </c>
      <c r="F33" s="4">
        <v>3</v>
      </c>
      <c r="G33" s="4">
        <v>3</v>
      </c>
      <c r="H33" s="4" t="s">
        <v>146</v>
      </c>
      <c r="I33" s="4">
        <v>38.009</v>
      </c>
      <c r="J33" s="4" t="s">
        <v>42</v>
      </c>
      <c r="K33" s="4" t="s">
        <v>196</v>
      </c>
      <c r="L33" s="5" t="s">
        <v>650</v>
      </c>
      <c r="M33" s="5" t="s">
        <v>147</v>
      </c>
    </row>
    <row r="34" spans="1:13" x14ac:dyDescent="0.3">
      <c r="A34" s="3">
        <v>50</v>
      </c>
      <c r="B34" s="8">
        <v>2</v>
      </c>
      <c r="C34" s="8">
        <v>6</v>
      </c>
      <c r="D34" s="4" t="s">
        <v>135</v>
      </c>
      <c r="E34" s="4" t="s">
        <v>13</v>
      </c>
      <c r="F34" s="4">
        <v>5</v>
      </c>
      <c r="G34" s="4">
        <v>5</v>
      </c>
      <c r="H34" s="4" t="s">
        <v>136</v>
      </c>
      <c r="I34" s="4">
        <v>22.367999999999999</v>
      </c>
      <c r="J34" s="4" t="s">
        <v>137</v>
      </c>
      <c r="K34" s="4" t="s">
        <v>101</v>
      </c>
      <c r="L34" s="5" t="s">
        <v>138</v>
      </c>
      <c r="M34" s="5" t="s">
        <v>139</v>
      </c>
    </row>
    <row r="35" spans="1:13" x14ac:dyDescent="0.3">
      <c r="A35" s="3">
        <v>130</v>
      </c>
      <c r="B35" s="8">
        <v>2</v>
      </c>
      <c r="C35" s="8">
        <v>7</v>
      </c>
      <c r="D35" s="4" t="s">
        <v>170</v>
      </c>
      <c r="E35" s="4" t="s">
        <v>13</v>
      </c>
      <c r="F35" s="4">
        <v>7</v>
      </c>
      <c r="G35" s="4">
        <v>7</v>
      </c>
      <c r="H35" s="4" t="s">
        <v>171</v>
      </c>
      <c r="I35" s="4">
        <v>60.713999999999999</v>
      </c>
      <c r="J35" s="4" t="s">
        <v>30</v>
      </c>
      <c r="K35" s="4" t="s">
        <v>196</v>
      </c>
      <c r="L35" s="5" t="s">
        <v>172</v>
      </c>
      <c r="M35" s="5" t="s">
        <v>173</v>
      </c>
    </row>
    <row r="36" spans="1:13" x14ac:dyDescent="0.3">
      <c r="A36" s="3">
        <v>175</v>
      </c>
      <c r="B36" s="8">
        <v>2</v>
      </c>
      <c r="C36" s="8">
        <v>8</v>
      </c>
      <c r="D36" s="4" t="s">
        <v>186</v>
      </c>
      <c r="E36" s="4" t="s">
        <v>13</v>
      </c>
      <c r="F36" s="4">
        <v>1</v>
      </c>
      <c r="G36" s="4">
        <v>2</v>
      </c>
      <c r="H36" s="4" t="s">
        <v>187</v>
      </c>
      <c r="I36" s="4">
        <v>77.778000000000006</v>
      </c>
      <c r="J36" s="4" t="s">
        <v>50</v>
      </c>
      <c r="K36" s="4" t="s">
        <v>196</v>
      </c>
      <c r="L36" s="5">
        <v>1039042806</v>
      </c>
      <c r="M36" s="5">
        <v>1020872806</v>
      </c>
    </row>
    <row r="37" spans="1:13" x14ac:dyDescent="0.3">
      <c r="A37" s="3">
        <v>194</v>
      </c>
      <c r="B37" s="8">
        <v>2</v>
      </c>
      <c r="C37" s="8">
        <v>9</v>
      </c>
      <c r="D37" s="4" t="s">
        <v>194</v>
      </c>
      <c r="E37" s="4" t="s">
        <v>13</v>
      </c>
      <c r="F37" s="4">
        <v>9</v>
      </c>
      <c r="G37" s="4">
        <v>6</v>
      </c>
      <c r="H37" s="4" t="s">
        <v>195</v>
      </c>
      <c r="I37" s="4">
        <v>86.995999999999995</v>
      </c>
      <c r="J37" s="4" t="s">
        <v>124</v>
      </c>
      <c r="K37" s="4" t="s">
        <v>196</v>
      </c>
      <c r="L37" s="5" t="s">
        <v>197</v>
      </c>
      <c r="M37" s="5" t="s">
        <v>198</v>
      </c>
    </row>
    <row r="38" spans="1:13" x14ac:dyDescent="0.3">
      <c r="A38" s="3">
        <v>114</v>
      </c>
      <c r="B38" s="8">
        <v>2</v>
      </c>
      <c r="C38" s="8">
        <v>10</v>
      </c>
      <c r="D38" s="4" t="s">
        <v>164</v>
      </c>
      <c r="E38" s="4" t="s">
        <v>13</v>
      </c>
      <c r="F38" s="4">
        <v>5</v>
      </c>
      <c r="G38" s="4">
        <v>11</v>
      </c>
      <c r="H38" s="4" t="s">
        <v>165</v>
      </c>
      <c r="I38" s="4">
        <v>55.051000000000002</v>
      </c>
      <c r="J38" s="4" t="s">
        <v>50</v>
      </c>
      <c r="K38" s="4" t="s">
        <v>196</v>
      </c>
      <c r="L38" s="5">
        <v>1074750288</v>
      </c>
      <c r="M38" s="5">
        <v>1046080288</v>
      </c>
    </row>
    <row r="39" spans="1:13" x14ac:dyDescent="0.3">
      <c r="A39" s="3">
        <v>111</v>
      </c>
      <c r="B39" s="8">
        <v>2</v>
      </c>
      <c r="C39" s="8">
        <v>11</v>
      </c>
      <c r="D39" s="4" t="s">
        <v>159</v>
      </c>
      <c r="E39" s="4" t="s">
        <v>13</v>
      </c>
      <c r="F39" s="4">
        <v>1</v>
      </c>
      <c r="G39" s="4">
        <v>11</v>
      </c>
      <c r="H39" s="4" t="s">
        <v>160</v>
      </c>
      <c r="I39" s="4">
        <v>54.688000000000002</v>
      </c>
      <c r="J39" s="4" t="s">
        <v>161</v>
      </c>
      <c r="K39" s="4" t="s">
        <v>101</v>
      </c>
      <c r="L39" s="5" t="s">
        <v>162</v>
      </c>
      <c r="M39" s="5" t="s">
        <v>163</v>
      </c>
    </row>
    <row r="40" spans="1:13" x14ac:dyDescent="0.3">
      <c r="A40" s="3">
        <v>15</v>
      </c>
      <c r="B40" s="8">
        <v>2</v>
      </c>
      <c r="C40" s="8">
        <v>12</v>
      </c>
      <c r="D40" s="4" t="s">
        <v>116</v>
      </c>
      <c r="E40" s="4" t="s">
        <v>13</v>
      </c>
      <c r="F40" s="4">
        <v>6</v>
      </c>
      <c r="G40" s="4">
        <v>11</v>
      </c>
      <c r="H40" s="4" t="s">
        <v>117</v>
      </c>
      <c r="I40" s="4">
        <v>9.0229999999999997</v>
      </c>
      <c r="J40" s="4" t="s">
        <v>25</v>
      </c>
      <c r="K40" s="4" t="s">
        <v>196</v>
      </c>
      <c r="L40" s="5" t="s">
        <v>118</v>
      </c>
      <c r="M40" s="5" t="s">
        <v>119</v>
      </c>
    </row>
    <row r="41" spans="1:13" x14ac:dyDescent="0.3">
      <c r="A41" s="3">
        <v>143</v>
      </c>
      <c r="B41" s="8">
        <v>2</v>
      </c>
      <c r="C41" s="8">
        <v>13</v>
      </c>
      <c r="D41" s="4" t="s">
        <v>174</v>
      </c>
      <c r="E41" s="4" t="s">
        <v>13</v>
      </c>
      <c r="F41" s="4">
        <v>8</v>
      </c>
      <c r="G41" s="4">
        <v>6</v>
      </c>
      <c r="H41" s="4" t="s">
        <v>91</v>
      </c>
      <c r="I41" s="4">
        <v>64.563000000000002</v>
      </c>
      <c r="J41" s="4" t="s">
        <v>60</v>
      </c>
      <c r="K41" s="4" t="s">
        <v>101</v>
      </c>
      <c r="L41" s="5" t="s">
        <v>175</v>
      </c>
      <c r="M41" s="5" t="s">
        <v>176</v>
      </c>
    </row>
    <row r="42" spans="1:13" x14ac:dyDescent="0.3">
      <c r="A42" s="3">
        <v>31</v>
      </c>
      <c r="B42" s="8">
        <v>2</v>
      </c>
      <c r="C42" s="8">
        <v>14</v>
      </c>
      <c r="D42" s="4" t="s">
        <v>122</v>
      </c>
      <c r="E42" s="4" t="s">
        <v>13</v>
      </c>
      <c r="F42" s="4">
        <v>4</v>
      </c>
      <c r="G42" s="4">
        <v>12</v>
      </c>
      <c r="H42" s="4" t="s">
        <v>123</v>
      </c>
      <c r="I42" s="4">
        <v>15.695</v>
      </c>
      <c r="J42" s="4" t="s">
        <v>124</v>
      </c>
      <c r="K42" s="4" t="s">
        <v>196</v>
      </c>
      <c r="L42" s="5" t="s">
        <v>125</v>
      </c>
      <c r="M42" s="5" t="s">
        <v>126</v>
      </c>
    </row>
    <row r="43" spans="1:13" x14ac:dyDescent="0.3">
      <c r="A43" s="3">
        <v>159</v>
      </c>
      <c r="B43" s="8">
        <v>2</v>
      </c>
      <c r="C43" s="8">
        <v>15</v>
      </c>
      <c r="D43" s="4" t="s">
        <v>181</v>
      </c>
      <c r="E43" s="4" t="s">
        <v>13</v>
      </c>
      <c r="F43" s="4">
        <v>6</v>
      </c>
      <c r="G43" s="4">
        <v>16</v>
      </c>
      <c r="H43" s="4" t="s">
        <v>182</v>
      </c>
      <c r="I43" s="4">
        <v>70.852000000000004</v>
      </c>
      <c r="J43" s="4" t="s">
        <v>124</v>
      </c>
      <c r="K43" s="4" t="s">
        <v>196</v>
      </c>
      <c r="L43" s="5">
        <v>1089513390</v>
      </c>
      <c r="M43" s="5">
        <v>1043833390</v>
      </c>
    </row>
    <row r="44" spans="1:13" x14ac:dyDescent="0.3">
      <c r="A44" s="3">
        <v>162</v>
      </c>
      <c r="B44" s="8">
        <v>2</v>
      </c>
      <c r="C44" s="8">
        <v>16</v>
      </c>
      <c r="D44" s="4" t="s">
        <v>183</v>
      </c>
      <c r="E44" s="4" t="s">
        <v>13</v>
      </c>
      <c r="F44" s="4">
        <v>2</v>
      </c>
      <c r="G44" s="4">
        <v>17</v>
      </c>
      <c r="H44" s="4" t="s">
        <v>184</v>
      </c>
      <c r="I44" s="4">
        <v>71.938999999999993</v>
      </c>
      <c r="J44" s="4" t="s">
        <v>30</v>
      </c>
      <c r="K44" s="4" t="s">
        <v>196</v>
      </c>
      <c r="L44" s="5" t="s">
        <v>185</v>
      </c>
      <c r="M44" s="5">
        <v>1066259977</v>
      </c>
    </row>
    <row r="45" spans="1:13" x14ac:dyDescent="0.3">
      <c r="A45" s="3">
        <v>66</v>
      </c>
      <c r="B45" s="8">
        <v>2</v>
      </c>
      <c r="C45" s="8">
        <v>17</v>
      </c>
      <c r="D45" s="4" t="s">
        <v>141</v>
      </c>
      <c r="E45" s="4" t="s">
        <v>13</v>
      </c>
      <c r="F45" s="4">
        <v>3</v>
      </c>
      <c r="G45" s="4">
        <v>9</v>
      </c>
      <c r="H45" s="4" t="s">
        <v>142</v>
      </c>
      <c r="I45" s="4">
        <v>35.200000000000003</v>
      </c>
      <c r="J45" s="4" t="s">
        <v>15</v>
      </c>
      <c r="K45" s="4" t="s">
        <v>196</v>
      </c>
      <c r="L45" s="5" t="s">
        <v>143</v>
      </c>
      <c r="M45" s="5" t="s">
        <v>144</v>
      </c>
    </row>
    <row r="46" spans="1:13" x14ac:dyDescent="0.3">
      <c r="A46" s="3">
        <v>34</v>
      </c>
      <c r="B46" s="8">
        <v>2</v>
      </c>
      <c r="C46" s="8">
        <v>18</v>
      </c>
      <c r="D46" s="4" t="s">
        <v>127</v>
      </c>
      <c r="E46" s="4" t="s">
        <v>13</v>
      </c>
      <c r="F46" s="4">
        <v>2</v>
      </c>
      <c r="G46" s="4">
        <v>8</v>
      </c>
      <c r="H46" s="4" t="s">
        <v>128</v>
      </c>
      <c r="I46" s="4">
        <v>16.8</v>
      </c>
      <c r="J46" s="4" t="s">
        <v>15</v>
      </c>
      <c r="K46" s="4" t="s">
        <v>101</v>
      </c>
      <c r="L46" s="5" t="s">
        <v>129</v>
      </c>
      <c r="M46" s="5" t="s">
        <v>130</v>
      </c>
    </row>
    <row r="47" spans="1:13" x14ac:dyDescent="0.3">
      <c r="A47" s="3">
        <v>47</v>
      </c>
      <c r="B47" s="8">
        <v>2</v>
      </c>
      <c r="C47" s="8">
        <v>19</v>
      </c>
      <c r="D47" s="4" t="s">
        <v>131</v>
      </c>
      <c r="E47" s="4" t="s">
        <v>13</v>
      </c>
      <c r="F47" s="4">
        <v>1</v>
      </c>
      <c r="G47" s="4">
        <v>22</v>
      </c>
      <c r="H47" s="4" t="s">
        <v>132</v>
      </c>
      <c r="I47" s="4">
        <v>21.084</v>
      </c>
      <c r="J47" s="4" t="s">
        <v>47</v>
      </c>
      <c r="K47" s="4" t="s">
        <v>196</v>
      </c>
      <c r="L47" s="5" t="s">
        <v>133</v>
      </c>
      <c r="M47" s="5" t="s">
        <v>134</v>
      </c>
    </row>
    <row r="48" spans="1:13" x14ac:dyDescent="0.3">
      <c r="A48" s="3">
        <v>127</v>
      </c>
      <c r="B48" s="8">
        <v>2</v>
      </c>
      <c r="C48" s="8">
        <v>20</v>
      </c>
      <c r="D48" s="4" t="s">
        <v>166</v>
      </c>
      <c r="E48" s="4" t="s">
        <v>13</v>
      </c>
      <c r="F48" s="4">
        <v>2</v>
      </c>
      <c r="G48" s="4">
        <v>25</v>
      </c>
      <c r="H48" s="4" t="s">
        <v>167</v>
      </c>
      <c r="I48" s="4">
        <v>58.536999999999999</v>
      </c>
      <c r="J48" s="4" t="s">
        <v>152</v>
      </c>
      <c r="K48" s="4" t="s">
        <v>196</v>
      </c>
      <c r="L48" s="5" t="s">
        <v>168</v>
      </c>
      <c r="M48" s="5" t="s">
        <v>169</v>
      </c>
    </row>
    <row r="49" spans="1:13" x14ac:dyDescent="0.3">
      <c r="A49" s="3">
        <v>98</v>
      </c>
      <c r="B49" s="8">
        <v>2</v>
      </c>
      <c r="C49" s="8">
        <v>21</v>
      </c>
      <c r="D49" s="4" t="s">
        <v>155</v>
      </c>
      <c r="E49" s="4" t="s">
        <v>13</v>
      </c>
      <c r="F49" s="4">
        <v>6</v>
      </c>
      <c r="G49" s="4">
        <v>24</v>
      </c>
      <c r="H49" s="4" t="s">
        <v>156</v>
      </c>
      <c r="I49" s="4">
        <v>48.374000000000002</v>
      </c>
      <c r="J49" s="4" t="s">
        <v>152</v>
      </c>
      <c r="K49" s="4" t="s">
        <v>101</v>
      </c>
      <c r="L49" s="5" t="s">
        <v>157</v>
      </c>
      <c r="M49" s="5" t="s">
        <v>158</v>
      </c>
    </row>
    <row r="50" spans="1:13" x14ac:dyDescent="0.3">
      <c r="A50" s="3">
        <v>178</v>
      </c>
      <c r="B50" s="8">
        <v>2</v>
      </c>
      <c r="C50" s="8">
        <v>22</v>
      </c>
      <c r="D50" s="4" t="s">
        <v>188</v>
      </c>
      <c r="E50" s="4" t="s">
        <v>13</v>
      </c>
      <c r="F50" s="4">
        <v>1</v>
      </c>
      <c r="G50" s="4">
        <v>26</v>
      </c>
      <c r="H50" s="4" t="s">
        <v>189</v>
      </c>
      <c r="I50" s="4">
        <v>78.613</v>
      </c>
      <c r="J50" s="4" t="s">
        <v>38</v>
      </c>
      <c r="K50" s="4" t="s">
        <v>196</v>
      </c>
      <c r="L50" s="5" t="s">
        <v>190</v>
      </c>
      <c r="M50" s="5" t="s">
        <v>191</v>
      </c>
    </row>
    <row r="51" spans="1:13" x14ac:dyDescent="0.3">
      <c r="A51" s="3">
        <v>82</v>
      </c>
      <c r="B51" s="8">
        <v>2</v>
      </c>
      <c r="C51" s="8">
        <v>23</v>
      </c>
      <c r="D51" s="4" t="s">
        <v>148</v>
      </c>
      <c r="E51" s="4" t="s">
        <v>13</v>
      </c>
      <c r="F51" s="4">
        <v>2</v>
      </c>
      <c r="G51" s="4">
        <v>25</v>
      </c>
      <c r="H51" s="4" t="s">
        <v>49</v>
      </c>
      <c r="I51" s="4">
        <v>41.176000000000002</v>
      </c>
      <c r="J51" s="4" t="s">
        <v>42</v>
      </c>
      <c r="K51" s="4" t="s">
        <v>101</v>
      </c>
      <c r="L51" s="5" t="s">
        <v>149</v>
      </c>
      <c r="M51" s="5">
        <v>1045245869</v>
      </c>
    </row>
    <row r="52" spans="1:13" x14ac:dyDescent="0.3">
      <c r="A52" s="3">
        <v>18</v>
      </c>
      <c r="B52" s="8">
        <v>2</v>
      </c>
      <c r="C52" s="8">
        <v>24</v>
      </c>
      <c r="D52" s="4" t="s">
        <v>120</v>
      </c>
      <c r="E52" s="4" t="s">
        <v>13</v>
      </c>
      <c r="F52" s="4">
        <v>4</v>
      </c>
      <c r="G52" s="4">
        <v>27</v>
      </c>
      <c r="H52" s="4" t="s">
        <v>121</v>
      </c>
      <c r="I52" s="4">
        <v>10.241</v>
      </c>
      <c r="J52" s="4" t="s">
        <v>47</v>
      </c>
      <c r="K52" s="4" t="s">
        <v>196</v>
      </c>
      <c r="L52" s="5">
        <v>1088670674</v>
      </c>
      <c r="M52" s="5">
        <v>1036350675</v>
      </c>
    </row>
    <row r="53" spans="1:13" x14ac:dyDescent="0.3">
      <c r="A53" s="3">
        <v>191</v>
      </c>
      <c r="B53" s="8">
        <v>2</v>
      </c>
      <c r="C53" s="8">
        <v>25</v>
      </c>
      <c r="D53" s="4" t="s">
        <v>192</v>
      </c>
      <c r="E53" s="4" t="s">
        <v>13</v>
      </c>
      <c r="F53" s="4">
        <v>3</v>
      </c>
      <c r="G53" s="4">
        <v>28</v>
      </c>
      <c r="H53" s="4" t="s">
        <v>193</v>
      </c>
      <c r="I53" s="4">
        <v>85.542000000000002</v>
      </c>
      <c r="J53" s="4" t="s">
        <v>47</v>
      </c>
      <c r="K53" s="4" t="s">
        <v>101</v>
      </c>
      <c r="L53" s="5">
        <v>1038662390</v>
      </c>
      <c r="M53" s="5">
        <v>1077222390</v>
      </c>
    </row>
    <row r="54" spans="1:13" x14ac:dyDescent="0.3">
      <c r="A54" s="3">
        <v>14</v>
      </c>
      <c r="B54" s="8">
        <v>2</v>
      </c>
      <c r="C54" s="8">
        <v>26</v>
      </c>
      <c r="D54" s="4" t="s">
        <v>203</v>
      </c>
      <c r="E54" s="4" t="s">
        <v>13</v>
      </c>
      <c r="F54" s="4">
        <v>3</v>
      </c>
      <c r="G54" s="4">
        <v>1</v>
      </c>
      <c r="H54" s="4" t="s">
        <v>75</v>
      </c>
      <c r="I54" s="4">
        <v>8.2949999999999999</v>
      </c>
      <c r="J54" s="4" t="s">
        <v>20</v>
      </c>
      <c r="K54" s="1" t="s">
        <v>65</v>
      </c>
      <c r="L54" s="5">
        <v>1076647353</v>
      </c>
      <c r="M54" s="5">
        <v>1088554894</v>
      </c>
    </row>
    <row r="55" spans="1:13" x14ac:dyDescent="0.3">
      <c r="A55" s="3">
        <v>126</v>
      </c>
      <c r="B55" s="8">
        <v>3</v>
      </c>
      <c r="C55" s="8">
        <v>1</v>
      </c>
      <c r="D55" s="4" t="s">
        <v>249</v>
      </c>
      <c r="E55" s="4" t="s">
        <v>13</v>
      </c>
      <c r="F55" s="4">
        <v>99</v>
      </c>
      <c r="G55" s="4">
        <v>0</v>
      </c>
      <c r="H55" s="4" t="s">
        <v>69</v>
      </c>
      <c r="I55" s="4">
        <v>58.33</v>
      </c>
      <c r="J55" s="4" t="s">
        <v>55</v>
      </c>
      <c r="K55" s="4" t="s">
        <v>196</v>
      </c>
      <c r="L55" s="5" t="s">
        <v>651</v>
      </c>
      <c r="M55" s="5" t="s">
        <v>250</v>
      </c>
    </row>
    <row r="56" spans="1:13" x14ac:dyDescent="0.3">
      <c r="A56" s="3">
        <v>67</v>
      </c>
      <c r="B56" s="8">
        <v>3</v>
      </c>
      <c r="C56" s="8">
        <v>2</v>
      </c>
      <c r="D56" s="4" t="s">
        <v>226</v>
      </c>
      <c r="E56" s="4" t="s">
        <v>13</v>
      </c>
      <c r="F56" s="4">
        <v>8</v>
      </c>
      <c r="G56" s="4">
        <v>1</v>
      </c>
      <c r="H56" s="4" t="s">
        <v>227</v>
      </c>
      <c r="I56" s="4">
        <v>35.353999999999999</v>
      </c>
      <c r="J56" s="4" t="s">
        <v>50</v>
      </c>
      <c r="K56" s="4" t="s">
        <v>196</v>
      </c>
      <c r="L56" s="5" t="s">
        <v>228</v>
      </c>
      <c r="M56" s="5" t="s">
        <v>229</v>
      </c>
    </row>
    <row r="57" spans="1:13" x14ac:dyDescent="0.3">
      <c r="A57" s="3">
        <v>46</v>
      </c>
      <c r="B57" s="8">
        <v>3</v>
      </c>
      <c r="C57" s="8">
        <v>3</v>
      </c>
      <c r="D57" s="4" t="s">
        <v>212</v>
      </c>
      <c r="E57" s="4" t="s">
        <v>13</v>
      </c>
      <c r="F57" s="4">
        <v>4</v>
      </c>
      <c r="G57" s="4">
        <v>4</v>
      </c>
      <c r="H57" s="4" t="s">
        <v>213</v>
      </c>
      <c r="I57" s="4">
        <v>21.023</v>
      </c>
      <c r="J57" s="4" t="s">
        <v>214</v>
      </c>
      <c r="K57" s="4" t="s">
        <v>215</v>
      </c>
      <c r="L57" s="5" t="s">
        <v>216</v>
      </c>
      <c r="M57" s="5" t="s">
        <v>217</v>
      </c>
    </row>
    <row r="58" spans="1:13" x14ac:dyDescent="0.3">
      <c r="A58" s="3">
        <v>11</v>
      </c>
      <c r="B58" s="8">
        <v>3</v>
      </c>
      <c r="C58" s="8">
        <v>4</v>
      </c>
      <c r="D58" s="4" t="s">
        <v>429</v>
      </c>
      <c r="E58" s="4" t="s">
        <v>13</v>
      </c>
      <c r="F58" s="4">
        <v>3</v>
      </c>
      <c r="G58" s="4">
        <v>6</v>
      </c>
      <c r="H58" s="4" t="s">
        <v>430</v>
      </c>
      <c r="I58" s="4">
        <v>6.3109999999999999</v>
      </c>
      <c r="J58" s="4" t="s">
        <v>60</v>
      </c>
      <c r="K58" s="4" t="s">
        <v>101</v>
      </c>
      <c r="L58" s="4" t="s">
        <v>431</v>
      </c>
      <c r="M58" s="5">
        <v>1072031593</v>
      </c>
    </row>
    <row r="59" spans="1:13" x14ac:dyDescent="0.3">
      <c r="A59" s="3">
        <v>147</v>
      </c>
      <c r="B59" s="8">
        <v>3</v>
      </c>
      <c r="C59" s="8">
        <v>5</v>
      </c>
      <c r="D59" s="4" t="s">
        <v>256</v>
      </c>
      <c r="E59" s="4" t="s">
        <v>13</v>
      </c>
      <c r="F59" s="4">
        <v>3</v>
      </c>
      <c r="G59" s="4">
        <v>6</v>
      </c>
      <c r="H59" s="4" t="s">
        <v>219</v>
      </c>
      <c r="I59" s="4">
        <v>65.317999999999998</v>
      </c>
      <c r="J59" s="4" t="s">
        <v>38</v>
      </c>
      <c r="K59" s="4" t="s">
        <v>196</v>
      </c>
      <c r="L59" s="5" t="s">
        <v>257</v>
      </c>
      <c r="M59" s="5" t="s">
        <v>258</v>
      </c>
    </row>
    <row r="60" spans="1:13" x14ac:dyDescent="0.3">
      <c r="A60" s="3">
        <v>104</v>
      </c>
      <c r="B60" s="8">
        <v>3</v>
      </c>
      <c r="C60" s="8">
        <v>6</v>
      </c>
      <c r="D60" s="4" t="s">
        <v>610</v>
      </c>
      <c r="E60" s="4" t="s">
        <v>13</v>
      </c>
      <c r="F60" s="4">
        <v>2</v>
      </c>
      <c r="G60" s="4">
        <v>4</v>
      </c>
      <c r="H60" s="4" t="s">
        <v>62</v>
      </c>
      <c r="I60" s="4">
        <v>52.488999999999997</v>
      </c>
      <c r="J60" s="4" t="s">
        <v>42</v>
      </c>
      <c r="K60" s="4" t="s">
        <v>101</v>
      </c>
      <c r="L60" s="4" t="s">
        <v>611</v>
      </c>
      <c r="M60" s="5">
        <v>1037369543</v>
      </c>
    </row>
    <row r="61" spans="1:13" x14ac:dyDescent="0.3">
      <c r="A61" s="3">
        <v>115</v>
      </c>
      <c r="B61" s="8">
        <v>3</v>
      </c>
      <c r="C61" s="8">
        <v>7</v>
      </c>
      <c r="D61" s="4" t="s">
        <v>248</v>
      </c>
      <c r="E61" s="4" t="s">
        <v>13</v>
      </c>
      <c r="F61" s="4">
        <v>6</v>
      </c>
      <c r="G61" s="4">
        <v>15</v>
      </c>
      <c r="H61" s="4" t="s">
        <v>178</v>
      </c>
      <c r="I61" s="4">
        <v>55.555999999999997</v>
      </c>
      <c r="J61" s="4" t="s">
        <v>232</v>
      </c>
      <c r="K61" s="4" t="s">
        <v>196</v>
      </c>
      <c r="L61" s="5">
        <v>1031812920</v>
      </c>
      <c r="M61" s="5">
        <v>1020250073</v>
      </c>
    </row>
    <row r="62" spans="1:13" x14ac:dyDescent="0.3">
      <c r="A62" s="3">
        <v>30</v>
      </c>
      <c r="B62" s="8">
        <v>3</v>
      </c>
      <c r="C62" s="8">
        <v>8</v>
      </c>
      <c r="D62" s="4" t="s">
        <v>207</v>
      </c>
      <c r="E62" s="4" t="s">
        <v>13</v>
      </c>
      <c r="F62" s="4">
        <v>5</v>
      </c>
      <c r="G62" s="4">
        <v>6</v>
      </c>
      <c r="H62" s="4" t="s">
        <v>208</v>
      </c>
      <c r="I62" s="4">
        <v>15.340999999999999</v>
      </c>
      <c r="J62" s="4" t="s">
        <v>209</v>
      </c>
      <c r="K62" s="4" t="s">
        <v>196</v>
      </c>
      <c r="L62" s="5">
        <v>1096260041</v>
      </c>
      <c r="M62" s="5">
        <v>1028860041</v>
      </c>
    </row>
    <row r="63" spans="1:13" x14ac:dyDescent="0.3">
      <c r="A63" s="3">
        <v>179</v>
      </c>
      <c r="B63" s="8">
        <v>3</v>
      </c>
      <c r="C63" s="8">
        <v>9</v>
      </c>
      <c r="D63" s="4" t="s">
        <v>266</v>
      </c>
      <c r="E63" s="4" t="s">
        <v>13</v>
      </c>
      <c r="F63" s="4">
        <v>1</v>
      </c>
      <c r="G63" s="4">
        <v>5</v>
      </c>
      <c r="H63" s="4" t="s">
        <v>267</v>
      </c>
      <c r="I63" s="4">
        <v>78.802000000000007</v>
      </c>
      <c r="J63" s="4" t="s">
        <v>20</v>
      </c>
      <c r="K63" s="4" t="s">
        <v>196</v>
      </c>
      <c r="L63" s="5">
        <v>1064324737</v>
      </c>
      <c r="M63" s="5">
        <v>1066014885</v>
      </c>
    </row>
    <row r="64" spans="1:13" x14ac:dyDescent="0.3">
      <c r="A64" s="3">
        <v>35</v>
      </c>
      <c r="B64" s="8">
        <v>3</v>
      </c>
      <c r="C64" s="8">
        <v>10</v>
      </c>
      <c r="D64" s="4" t="s">
        <v>210</v>
      </c>
      <c r="E64" s="4" t="s">
        <v>13</v>
      </c>
      <c r="F64" s="4">
        <v>4</v>
      </c>
      <c r="G64" s="4">
        <v>6</v>
      </c>
      <c r="H64" s="4" t="s">
        <v>211</v>
      </c>
      <c r="I64" s="4">
        <v>16.867000000000001</v>
      </c>
      <c r="J64" s="4" t="s">
        <v>47</v>
      </c>
      <c r="K64" s="4" t="s">
        <v>101</v>
      </c>
      <c r="L64" s="5">
        <v>1040965334</v>
      </c>
      <c r="M64" s="5">
        <v>1094515334</v>
      </c>
    </row>
    <row r="65" spans="1:13" x14ac:dyDescent="0.3">
      <c r="A65" s="3">
        <v>78</v>
      </c>
      <c r="B65" s="8">
        <v>3</v>
      </c>
      <c r="C65" s="8">
        <v>11</v>
      </c>
      <c r="D65" s="4" t="s">
        <v>230</v>
      </c>
      <c r="E65" s="4" t="s">
        <v>13</v>
      </c>
      <c r="F65" s="4">
        <v>2</v>
      </c>
      <c r="G65" s="4">
        <v>19</v>
      </c>
      <c r="H65" s="4" t="s">
        <v>231</v>
      </c>
      <c r="I65" s="4">
        <v>37.878999999999998</v>
      </c>
      <c r="J65" s="4" t="s">
        <v>232</v>
      </c>
      <c r="K65" s="4" t="s">
        <v>101</v>
      </c>
      <c r="L65" s="5" t="s">
        <v>233</v>
      </c>
      <c r="M65" s="5" t="s">
        <v>234</v>
      </c>
    </row>
    <row r="66" spans="1:13" x14ac:dyDescent="0.3">
      <c r="A66" s="3">
        <v>158</v>
      </c>
      <c r="B66" s="8">
        <v>3</v>
      </c>
      <c r="C66" s="8">
        <v>12</v>
      </c>
      <c r="D66" s="4" t="s">
        <v>259</v>
      </c>
      <c r="E66" s="4" t="s">
        <v>13</v>
      </c>
      <c r="F66" s="4">
        <v>7</v>
      </c>
      <c r="G66" s="4">
        <v>6</v>
      </c>
      <c r="H66" s="4" t="s">
        <v>109</v>
      </c>
      <c r="I66" s="4">
        <v>70.454999999999998</v>
      </c>
      <c r="J66" s="4" t="s">
        <v>209</v>
      </c>
      <c r="K66" s="4" t="s">
        <v>215</v>
      </c>
      <c r="L66" s="5" t="s">
        <v>260</v>
      </c>
      <c r="M66" s="5" t="s">
        <v>261</v>
      </c>
    </row>
    <row r="67" spans="1:13" x14ac:dyDescent="0.3">
      <c r="A67" s="3">
        <v>110</v>
      </c>
      <c r="B67" s="8">
        <v>3</v>
      </c>
      <c r="C67" s="8">
        <v>13</v>
      </c>
      <c r="D67" s="4" t="s">
        <v>244</v>
      </c>
      <c r="E67" s="4" t="s">
        <v>13</v>
      </c>
      <c r="F67" s="4">
        <v>2</v>
      </c>
      <c r="G67" s="4">
        <v>16</v>
      </c>
      <c r="H67" s="4" t="s">
        <v>245</v>
      </c>
      <c r="I67" s="4">
        <v>54.545000000000002</v>
      </c>
      <c r="J67" s="4" t="s">
        <v>50</v>
      </c>
      <c r="K67" s="4" t="s">
        <v>196</v>
      </c>
      <c r="L67" s="5" t="s">
        <v>246</v>
      </c>
      <c r="M67" s="5" t="s">
        <v>247</v>
      </c>
    </row>
    <row r="68" spans="1:13" x14ac:dyDescent="0.3">
      <c r="A68" s="3">
        <v>62</v>
      </c>
      <c r="B68" s="8">
        <v>3</v>
      </c>
      <c r="C68" s="8">
        <v>14</v>
      </c>
      <c r="D68" s="4" t="s">
        <v>222</v>
      </c>
      <c r="E68" s="4" t="s">
        <v>13</v>
      </c>
      <c r="F68" s="4">
        <v>8</v>
      </c>
      <c r="G68" s="4">
        <v>14</v>
      </c>
      <c r="H68" s="4" t="s">
        <v>223</v>
      </c>
      <c r="I68" s="4">
        <v>33.332999999999998</v>
      </c>
      <c r="J68" s="4" t="s">
        <v>50</v>
      </c>
      <c r="K68" s="4" t="s">
        <v>196</v>
      </c>
      <c r="L68" s="5" t="s">
        <v>224</v>
      </c>
      <c r="M68" s="5" t="s">
        <v>225</v>
      </c>
    </row>
    <row r="69" spans="1:13" x14ac:dyDescent="0.3">
      <c r="A69" s="3">
        <v>94</v>
      </c>
      <c r="B69" s="8">
        <v>3</v>
      </c>
      <c r="C69" s="8">
        <v>15</v>
      </c>
      <c r="D69" s="4" t="s">
        <v>239</v>
      </c>
      <c r="E69" s="4" t="s">
        <v>13</v>
      </c>
      <c r="F69" s="4">
        <v>1</v>
      </c>
      <c r="G69" s="4">
        <v>14</v>
      </c>
      <c r="H69" s="4" t="s">
        <v>240</v>
      </c>
      <c r="I69" s="4">
        <v>46.988</v>
      </c>
      <c r="J69" s="4" t="s">
        <v>47</v>
      </c>
      <c r="K69" s="4" t="s">
        <v>196</v>
      </c>
      <c r="L69" s="5" t="s">
        <v>241</v>
      </c>
      <c r="M69" s="5" t="s">
        <v>242</v>
      </c>
    </row>
    <row r="70" spans="1:13" x14ac:dyDescent="0.3">
      <c r="A70" s="3">
        <v>83</v>
      </c>
      <c r="B70" s="8">
        <v>3</v>
      </c>
      <c r="C70" s="8">
        <v>16</v>
      </c>
      <c r="D70" s="4" t="s">
        <v>235</v>
      </c>
      <c r="E70" s="4" t="s">
        <v>13</v>
      </c>
      <c r="F70" s="4">
        <v>1</v>
      </c>
      <c r="G70" s="4">
        <v>17</v>
      </c>
      <c r="H70" s="4" t="s">
        <v>236</v>
      </c>
      <c r="I70" s="4">
        <v>41.326999999999998</v>
      </c>
      <c r="J70" s="4" t="s">
        <v>30</v>
      </c>
      <c r="K70" s="4" t="s">
        <v>196</v>
      </c>
      <c r="L70" s="5" t="s">
        <v>237</v>
      </c>
      <c r="M70" s="5" t="s">
        <v>238</v>
      </c>
    </row>
    <row r="71" spans="1:13" x14ac:dyDescent="0.3">
      <c r="A71" s="3">
        <v>99</v>
      </c>
      <c r="B71" s="8">
        <v>3</v>
      </c>
      <c r="C71" s="8">
        <v>17</v>
      </c>
      <c r="D71" s="4" t="s">
        <v>243</v>
      </c>
      <c r="E71" s="4" t="s">
        <v>13</v>
      </c>
      <c r="F71" s="4">
        <v>5</v>
      </c>
      <c r="G71" s="4">
        <v>17</v>
      </c>
      <c r="H71" s="4" t="s">
        <v>240</v>
      </c>
      <c r="I71" s="4">
        <v>49.398000000000003</v>
      </c>
      <c r="J71" s="4" t="s">
        <v>47</v>
      </c>
      <c r="K71" s="4" t="s">
        <v>196</v>
      </c>
      <c r="L71" s="5">
        <v>1063889466</v>
      </c>
      <c r="M71" s="5">
        <v>1068889466</v>
      </c>
    </row>
    <row r="72" spans="1:13" x14ac:dyDescent="0.3">
      <c r="A72" s="3">
        <v>190</v>
      </c>
      <c r="B72" s="8">
        <v>3</v>
      </c>
      <c r="C72" s="8">
        <v>18</v>
      </c>
      <c r="D72" s="4" t="s">
        <v>268</v>
      </c>
      <c r="E72" s="4" t="s">
        <v>13</v>
      </c>
      <c r="F72" s="4">
        <v>5</v>
      </c>
      <c r="G72" s="4">
        <v>19</v>
      </c>
      <c r="H72" s="4" t="s">
        <v>269</v>
      </c>
      <c r="I72" s="4">
        <v>85.436999999999998</v>
      </c>
      <c r="J72" s="4" t="s">
        <v>60</v>
      </c>
      <c r="K72" s="4" t="s">
        <v>196</v>
      </c>
      <c r="L72" s="5" t="s">
        <v>270</v>
      </c>
      <c r="M72" s="5" t="s">
        <v>271</v>
      </c>
    </row>
    <row r="73" spans="1:13" x14ac:dyDescent="0.3">
      <c r="A73" s="3">
        <v>3</v>
      </c>
      <c r="B73" s="8">
        <v>3</v>
      </c>
      <c r="C73" s="8">
        <v>19</v>
      </c>
      <c r="D73" s="4" t="s">
        <v>199</v>
      </c>
      <c r="E73" s="4" t="s">
        <v>13</v>
      </c>
      <c r="F73" s="4">
        <v>6</v>
      </c>
      <c r="G73" s="4">
        <v>20</v>
      </c>
      <c r="H73" s="4" t="s">
        <v>200</v>
      </c>
      <c r="I73" s="4">
        <v>2.3039999999999998</v>
      </c>
      <c r="J73" s="4" t="s">
        <v>20</v>
      </c>
      <c r="K73" s="4" t="s">
        <v>196</v>
      </c>
      <c r="L73" s="5" t="s">
        <v>201</v>
      </c>
      <c r="M73" s="5" t="s">
        <v>202</v>
      </c>
    </row>
    <row r="74" spans="1:13" x14ac:dyDescent="0.3">
      <c r="A74" s="3">
        <v>19</v>
      </c>
      <c r="B74" s="8">
        <v>3</v>
      </c>
      <c r="C74" s="8">
        <v>20</v>
      </c>
      <c r="D74" s="4" t="s">
        <v>204</v>
      </c>
      <c r="E74" s="4" t="s">
        <v>13</v>
      </c>
      <c r="F74" s="4">
        <v>2</v>
      </c>
      <c r="G74" s="4">
        <v>14</v>
      </c>
      <c r="H74" s="4" t="s">
        <v>205</v>
      </c>
      <c r="I74" s="4">
        <v>11.765000000000001</v>
      </c>
      <c r="J74" s="4" t="s">
        <v>42</v>
      </c>
      <c r="K74" s="4" t="s">
        <v>101</v>
      </c>
      <c r="L74" s="4" t="s">
        <v>206</v>
      </c>
      <c r="M74" s="5">
        <v>1055708922</v>
      </c>
    </row>
    <row r="75" spans="1:13" x14ac:dyDescent="0.3">
      <c r="A75" s="3">
        <v>131</v>
      </c>
      <c r="B75" s="8">
        <v>3</v>
      </c>
      <c r="C75" s="8">
        <v>21</v>
      </c>
      <c r="D75" s="4" t="s">
        <v>251</v>
      </c>
      <c r="E75" s="4" t="s">
        <v>13</v>
      </c>
      <c r="F75" s="4">
        <v>6</v>
      </c>
      <c r="G75" s="4">
        <v>11</v>
      </c>
      <c r="H75" s="4" t="s">
        <v>252</v>
      </c>
      <c r="I75" s="4">
        <v>60.795000000000002</v>
      </c>
      <c r="J75" s="4" t="s">
        <v>209</v>
      </c>
      <c r="K75" s="4" t="s">
        <v>196</v>
      </c>
      <c r="L75" s="5" t="s">
        <v>253</v>
      </c>
      <c r="M75" s="5" t="s">
        <v>254</v>
      </c>
    </row>
    <row r="76" spans="1:13" x14ac:dyDescent="0.3">
      <c r="A76" s="3">
        <v>142</v>
      </c>
      <c r="B76" s="8">
        <v>3</v>
      </c>
      <c r="C76" s="8">
        <v>22</v>
      </c>
      <c r="D76" s="4" t="s">
        <v>255</v>
      </c>
      <c r="E76" s="4" t="s">
        <v>13</v>
      </c>
      <c r="F76" s="4">
        <v>4</v>
      </c>
      <c r="G76" s="4">
        <v>24</v>
      </c>
      <c r="H76" s="4" t="s">
        <v>252</v>
      </c>
      <c r="I76" s="4">
        <v>64.253</v>
      </c>
      <c r="J76" s="4" t="s">
        <v>42</v>
      </c>
      <c r="K76" s="4" t="s">
        <v>101</v>
      </c>
      <c r="L76" s="5">
        <v>1085358890</v>
      </c>
      <c r="M76" s="5">
        <v>1082908235</v>
      </c>
    </row>
    <row r="77" spans="1:13" x14ac:dyDescent="0.3">
      <c r="A77" s="3">
        <v>174</v>
      </c>
      <c r="B77" s="8">
        <v>3</v>
      </c>
      <c r="C77" s="8">
        <v>23</v>
      </c>
      <c r="D77" s="4" t="s">
        <v>264</v>
      </c>
      <c r="E77" s="4" t="s">
        <v>13</v>
      </c>
      <c r="F77" s="4">
        <v>6</v>
      </c>
      <c r="G77" s="4">
        <v>19</v>
      </c>
      <c r="H77" s="4" t="s">
        <v>265</v>
      </c>
      <c r="I77" s="4">
        <v>77.13</v>
      </c>
      <c r="J77" s="4" t="s">
        <v>124</v>
      </c>
      <c r="K77" s="4" t="s">
        <v>101</v>
      </c>
      <c r="L77" s="5">
        <v>1020590152</v>
      </c>
      <c r="M77" s="5">
        <v>1099370152</v>
      </c>
    </row>
    <row r="78" spans="1:13" x14ac:dyDescent="0.3">
      <c r="A78" s="3">
        <v>51</v>
      </c>
      <c r="B78" s="8">
        <v>3</v>
      </c>
      <c r="C78" s="8">
        <v>24</v>
      </c>
      <c r="D78" s="4" t="s">
        <v>218</v>
      </c>
      <c r="E78" s="4" t="s">
        <v>13</v>
      </c>
      <c r="F78" s="4">
        <v>6</v>
      </c>
      <c r="G78" s="4">
        <v>21</v>
      </c>
      <c r="H78" s="4" t="s">
        <v>219</v>
      </c>
      <c r="I78" s="4">
        <v>23.308</v>
      </c>
      <c r="J78" s="4" t="s">
        <v>25</v>
      </c>
      <c r="K78" s="4" t="s">
        <v>196</v>
      </c>
      <c r="L78" s="5" t="s">
        <v>220</v>
      </c>
      <c r="M78" s="5" t="s">
        <v>221</v>
      </c>
    </row>
    <row r="79" spans="1:13" x14ac:dyDescent="0.3">
      <c r="A79" s="3">
        <v>195</v>
      </c>
      <c r="B79" s="8">
        <v>3</v>
      </c>
      <c r="C79" s="8">
        <v>25</v>
      </c>
      <c r="D79" s="4" t="s">
        <v>272</v>
      </c>
      <c r="E79" s="4" t="s">
        <v>13</v>
      </c>
      <c r="F79" s="4">
        <v>6</v>
      </c>
      <c r="G79" s="4">
        <v>20</v>
      </c>
      <c r="H79" s="4" t="s">
        <v>109</v>
      </c>
      <c r="I79" s="4">
        <v>87.373999999999995</v>
      </c>
      <c r="J79" s="4" t="s">
        <v>50</v>
      </c>
      <c r="K79" s="4" t="s">
        <v>196</v>
      </c>
      <c r="L79" s="5" t="s">
        <v>273</v>
      </c>
      <c r="M79" s="5" t="s">
        <v>274</v>
      </c>
    </row>
    <row r="80" spans="1:13" x14ac:dyDescent="0.3">
      <c r="A80" s="3">
        <v>148</v>
      </c>
      <c r="B80" s="8">
        <v>4</v>
      </c>
      <c r="C80" s="8">
        <v>1</v>
      </c>
      <c r="D80" s="4" t="s">
        <v>334</v>
      </c>
      <c r="E80" s="4" t="s">
        <v>13</v>
      </c>
      <c r="F80" s="4">
        <v>5</v>
      </c>
      <c r="G80" s="4">
        <v>1</v>
      </c>
      <c r="H80" s="4" t="s">
        <v>335</v>
      </c>
      <c r="I80" s="4">
        <v>65.516999999999996</v>
      </c>
      <c r="J80" s="4" t="s">
        <v>89</v>
      </c>
      <c r="K80" s="4" t="s">
        <v>196</v>
      </c>
      <c r="L80" s="5" t="s">
        <v>336</v>
      </c>
      <c r="M80" s="5" t="s">
        <v>337</v>
      </c>
    </row>
    <row r="81" spans="1:13" x14ac:dyDescent="0.3">
      <c r="A81" s="3">
        <v>124</v>
      </c>
      <c r="B81" s="8">
        <v>4</v>
      </c>
      <c r="C81" s="8">
        <v>2</v>
      </c>
      <c r="D81" s="4" t="s">
        <v>402</v>
      </c>
      <c r="E81" s="4" t="s">
        <v>13</v>
      </c>
      <c r="F81" s="4">
        <v>1</v>
      </c>
      <c r="G81" s="4">
        <v>2</v>
      </c>
      <c r="H81" s="4" t="s">
        <v>403</v>
      </c>
      <c r="I81" s="4">
        <v>57.616</v>
      </c>
      <c r="J81" s="4" t="s">
        <v>35</v>
      </c>
      <c r="K81" s="4" t="s">
        <v>101</v>
      </c>
      <c r="L81" s="5" t="s">
        <v>655</v>
      </c>
      <c r="M81" s="5">
        <v>1086103699</v>
      </c>
    </row>
    <row r="82" spans="1:13" x14ac:dyDescent="0.3">
      <c r="A82" s="3">
        <v>164</v>
      </c>
      <c r="B82" s="8">
        <v>4</v>
      </c>
      <c r="C82" s="8">
        <v>3</v>
      </c>
      <c r="D82" s="4" t="s">
        <v>343</v>
      </c>
      <c r="E82" s="4" t="s">
        <v>13</v>
      </c>
      <c r="F82" s="4">
        <v>3</v>
      </c>
      <c r="G82" s="4">
        <v>3</v>
      </c>
      <c r="H82" s="4" t="s">
        <v>344</v>
      </c>
      <c r="I82" s="4">
        <v>72.917000000000002</v>
      </c>
      <c r="J82" s="4" t="s">
        <v>96</v>
      </c>
      <c r="K82" s="4" t="s">
        <v>196</v>
      </c>
      <c r="L82" s="5" t="s">
        <v>345</v>
      </c>
      <c r="M82" s="5" t="s">
        <v>346</v>
      </c>
    </row>
    <row r="83" spans="1:13" x14ac:dyDescent="0.3">
      <c r="A83" s="3">
        <v>4</v>
      </c>
      <c r="B83" s="8">
        <v>4</v>
      </c>
      <c r="C83" s="8">
        <v>4</v>
      </c>
      <c r="D83" s="4" t="s">
        <v>275</v>
      </c>
      <c r="E83" s="4" t="s">
        <v>13</v>
      </c>
      <c r="F83" s="4">
        <v>3</v>
      </c>
      <c r="G83" s="4">
        <v>3</v>
      </c>
      <c r="H83" s="4" t="s">
        <v>276</v>
      </c>
      <c r="I83" s="4">
        <v>2.3119999999999998</v>
      </c>
      <c r="J83" s="4" t="s">
        <v>38</v>
      </c>
      <c r="K83" s="4" t="s">
        <v>196</v>
      </c>
      <c r="L83" s="5" t="s">
        <v>277</v>
      </c>
      <c r="M83" s="5" t="s">
        <v>278</v>
      </c>
    </row>
    <row r="84" spans="1:13" x14ac:dyDescent="0.3">
      <c r="A84" s="3">
        <v>116</v>
      </c>
      <c r="B84" s="8">
        <v>4</v>
      </c>
      <c r="C84" s="8">
        <v>5</v>
      </c>
      <c r="D84" s="4" t="s">
        <v>140</v>
      </c>
      <c r="E84" s="4" t="s">
        <v>13</v>
      </c>
      <c r="F84" s="4">
        <v>9</v>
      </c>
      <c r="G84" s="4">
        <v>1</v>
      </c>
      <c r="H84" s="4" t="s">
        <v>284</v>
      </c>
      <c r="I84" s="4">
        <v>55.604999999999997</v>
      </c>
      <c r="J84" s="4" t="s">
        <v>124</v>
      </c>
      <c r="K84" s="4" t="s">
        <v>196</v>
      </c>
      <c r="L84" s="5" t="s">
        <v>324</v>
      </c>
      <c r="M84" s="5" t="s">
        <v>325</v>
      </c>
    </row>
    <row r="85" spans="1:13" x14ac:dyDescent="0.3">
      <c r="A85" s="3">
        <v>84</v>
      </c>
      <c r="B85" s="8">
        <v>4</v>
      </c>
      <c r="C85" s="8">
        <v>6</v>
      </c>
      <c r="D85" s="4" t="s">
        <v>308</v>
      </c>
      <c r="E85" s="4" t="s">
        <v>13</v>
      </c>
      <c r="F85" s="4">
        <v>4</v>
      </c>
      <c r="G85" s="4">
        <v>4</v>
      </c>
      <c r="H85" s="4" t="s">
        <v>309</v>
      </c>
      <c r="I85" s="4">
        <v>41.667000000000002</v>
      </c>
      <c r="J85" s="4" t="s">
        <v>96</v>
      </c>
      <c r="K85" s="4" t="s">
        <v>196</v>
      </c>
      <c r="L85" s="5" t="s">
        <v>310</v>
      </c>
      <c r="M85" s="5" t="s">
        <v>311</v>
      </c>
    </row>
    <row r="86" spans="1:13" x14ac:dyDescent="0.3">
      <c r="A86" s="3">
        <v>13</v>
      </c>
      <c r="B86" s="8">
        <v>4</v>
      </c>
      <c r="C86" s="8">
        <v>7</v>
      </c>
      <c r="D86" s="4" t="s">
        <v>279</v>
      </c>
      <c r="E86" s="4" t="s">
        <v>13</v>
      </c>
      <c r="F86" s="4">
        <v>4</v>
      </c>
      <c r="G86" s="4">
        <v>4</v>
      </c>
      <c r="H86" s="4" t="s">
        <v>280</v>
      </c>
      <c r="I86" s="4">
        <v>8</v>
      </c>
      <c r="J86" s="4" t="s">
        <v>15</v>
      </c>
      <c r="K86" s="4" t="s">
        <v>101</v>
      </c>
      <c r="L86" s="5" t="s">
        <v>281</v>
      </c>
      <c r="M86" s="5" t="s">
        <v>282</v>
      </c>
    </row>
    <row r="87" spans="1:13" x14ac:dyDescent="0.3">
      <c r="A87" s="3">
        <v>61</v>
      </c>
      <c r="B87" s="8">
        <v>4</v>
      </c>
      <c r="C87" s="8">
        <v>8</v>
      </c>
      <c r="D87" s="4" t="s">
        <v>300</v>
      </c>
      <c r="E87" s="4" t="s">
        <v>13</v>
      </c>
      <c r="F87" s="4">
        <v>3</v>
      </c>
      <c r="G87" s="4">
        <v>9</v>
      </c>
      <c r="H87" s="4" t="s">
        <v>267</v>
      </c>
      <c r="I87" s="4">
        <v>31.25</v>
      </c>
      <c r="J87" s="4" t="s">
        <v>96</v>
      </c>
      <c r="K87" s="4" t="s">
        <v>196</v>
      </c>
      <c r="L87" s="5" t="s">
        <v>301</v>
      </c>
      <c r="M87" s="5" t="s">
        <v>302</v>
      </c>
    </row>
    <row r="88" spans="1:13" x14ac:dyDescent="0.3">
      <c r="A88" s="3">
        <v>93</v>
      </c>
      <c r="B88" s="8">
        <v>4</v>
      </c>
      <c r="C88" s="8">
        <v>9</v>
      </c>
      <c r="D88" s="4" t="s">
        <v>312</v>
      </c>
      <c r="E88" s="4" t="s">
        <v>13</v>
      </c>
      <c r="F88" s="4">
        <v>2</v>
      </c>
      <c r="G88" s="4">
        <v>10</v>
      </c>
      <c r="H88" s="4" t="s">
        <v>313</v>
      </c>
      <c r="I88" s="4">
        <v>46.820999999999998</v>
      </c>
      <c r="J88" s="4" t="s">
        <v>38</v>
      </c>
      <c r="K88" s="4" t="s">
        <v>196</v>
      </c>
      <c r="L88" s="5" t="s">
        <v>314</v>
      </c>
      <c r="M88" s="5" t="s">
        <v>315</v>
      </c>
    </row>
    <row r="89" spans="1:13" x14ac:dyDescent="0.3">
      <c r="A89" s="3">
        <v>132</v>
      </c>
      <c r="B89" s="8">
        <v>4</v>
      </c>
      <c r="C89" s="8">
        <v>10</v>
      </c>
      <c r="D89" s="4" t="s">
        <v>329</v>
      </c>
      <c r="E89" s="4" t="s">
        <v>13</v>
      </c>
      <c r="F89" s="4">
        <v>6</v>
      </c>
      <c r="G89" s="4">
        <v>10</v>
      </c>
      <c r="H89" s="4" t="s">
        <v>330</v>
      </c>
      <c r="I89" s="4">
        <v>60.829000000000001</v>
      </c>
      <c r="J89" s="4" t="s">
        <v>20</v>
      </c>
      <c r="K89" s="4" t="s">
        <v>196</v>
      </c>
      <c r="L89" s="5" t="s">
        <v>331</v>
      </c>
      <c r="M89" s="5" t="s">
        <v>332</v>
      </c>
    </row>
    <row r="90" spans="1:13" x14ac:dyDescent="0.3">
      <c r="A90" s="3">
        <v>68</v>
      </c>
      <c r="B90" s="8">
        <v>4</v>
      </c>
      <c r="C90" s="8">
        <v>11</v>
      </c>
      <c r="D90" s="4" t="s">
        <v>303</v>
      </c>
      <c r="E90" s="4" t="s">
        <v>13</v>
      </c>
      <c r="F90" s="4">
        <v>3</v>
      </c>
      <c r="G90" s="4">
        <v>11</v>
      </c>
      <c r="H90" s="4" t="s">
        <v>304</v>
      </c>
      <c r="I90" s="4">
        <v>35.417000000000002</v>
      </c>
      <c r="J90" s="4" t="s">
        <v>96</v>
      </c>
      <c r="K90" s="4" t="s">
        <v>196</v>
      </c>
      <c r="L90" s="5" t="s">
        <v>305</v>
      </c>
      <c r="M90" s="5" t="s">
        <v>306</v>
      </c>
    </row>
    <row r="91" spans="1:13" x14ac:dyDescent="0.3">
      <c r="A91" s="3">
        <v>100</v>
      </c>
      <c r="B91" s="8">
        <v>4</v>
      </c>
      <c r="C91" s="8">
        <v>12</v>
      </c>
      <c r="D91" s="4" t="s">
        <v>316</v>
      </c>
      <c r="E91" s="4" t="s">
        <v>13</v>
      </c>
      <c r="F91" s="4">
        <v>1</v>
      </c>
      <c r="G91" s="4">
        <v>14</v>
      </c>
      <c r="H91" s="4" t="s">
        <v>317</v>
      </c>
      <c r="I91" s="4">
        <v>49.49</v>
      </c>
      <c r="J91" s="4" t="s">
        <v>30</v>
      </c>
      <c r="K91" s="4" t="s">
        <v>101</v>
      </c>
      <c r="L91" s="5" t="s">
        <v>318</v>
      </c>
      <c r="M91" s="5" t="s">
        <v>319</v>
      </c>
    </row>
    <row r="92" spans="1:13" x14ac:dyDescent="0.3">
      <c r="A92" s="3">
        <v>45</v>
      </c>
      <c r="B92" s="8">
        <v>4</v>
      </c>
      <c r="C92" s="8">
        <v>13</v>
      </c>
      <c r="D92" s="4" t="s">
        <v>294</v>
      </c>
      <c r="E92" s="4" t="s">
        <v>13</v>
      </c>
      <c r="F92" s="4">
        <v>1</v>
      </c>
      <c r="G92" s="4">
        <v>12</v>
      </c>
      <c r="H92" s="4" t="s">
        <v>295</v>
      </c>
      <c r="I92" s="4">
        <v>20.832999999999998</v>
      </c>
      <c r="J92" s="4" t="s">
        <v>96</v>
      </c>
      <c r="K92" s="4" t="s">
        <v>196</v>
      </c>
      <c r="L92" s="5" t="s">
        <v>296</v>
      </c>
      <c r="M92" s="5" t="s">
        <v>297</v>
      </c>
    </row>
    <row r="93" spans="1:13" x14ac:dyDescent="0.3">
      <c r="A93" s="3">
        <v>52</v>
      </c>
      <c r="B93" s="8">
        <v>4</v>
      </c>
      <c r="C93" s="8">
        <v>14</v>
      </c>
      <c r="D93" s="4" t="s">
        <v>298</v>
      </c>
      <c r="E93" s="4" t="s">
        <v>13</v>
      </c>
      <c r="F93" s="4">
        <v>5</v>
      </c>
      <c r="G93" s="4">
        <v>16</v>
      </c>
      <c r="H93" s="4" t="s">
        <v>299</v>
      </c>
      <c r="I93" s="4">
        <v>25.61</v>
      </c>
      <c r="J93" s="4" t="s">
        <v>152</v>
      </c>
      <c r="K93" s="4" t="s">
        <v>196</v>
      </c>
      <c r="L93" s="5">
        <v>1092472911</v>
      </c>
      <c r="M93" s="5">
        <v>1095572922</v>
      </c>
    </row>
    <row r="94" spans="1:13" x14ac:dyDescent="0.3">
      <c r="A94" s="3">
        <v>189</v>
      </c>
      <c r="B94" s="8">
        <v>4</v>
      </c>
      <c r="C94" s="8">
        <v>15</v>
      </c>
      <c r="D94" s="4" t="s">
        <v>355</v>
      </c>
      <c r="E94" s="4" t="s">
        <v>13</v>
      </c>
      <c r="F94" s="4">
        <v>4</v>
      </c>
      <c r="G94" s="4">
        <v>23</v>
      </c>
      <c r="H94" s="4" t="s">
        <v>83</v>
      </c>
      <c r="I94" s="4">
        <v>84.971000000000004</v>
      </c>
      <c r="J94" s="4" t="s">
        <v>38</v>
      </c>
      <c r="K94" s="4" t="s">
        <v>196</v>
      </c>
      <c r="L94" s="5" t="s">
        <v>356</v>
      </c>
      <c r="M94" s="5" t="s">
        <v>357</v>
      </c>
    </row>
    <row r="95" spans="1:13" x14ac:dyDescent="0.3">
      <c r="A95" s="3">
        <v>125</v>
      </c>
      <c r="B95" s="8">
        <v>4</v>
      </c>
      <c r="C95" s="8">
        <v>16</v>
      </c>
      <c r="D95" s="4" t="s">
        <v>326</v>
      </c>
      <c r="E95" s="4" t="s">
        <v>13</v>
      </c>
      <c r="F95" s="4">
        <v>8</v>
      </c>
      <c r="G95" s="4">
        <v>20</v>
      </c>
      <c r="H95" s="4" t="s">
        <v>41</v>
      </c>
      <c r="I95" s="4">
        <v>57.723999999999997</v>
      </c>
      <c r="J95" s="4" t="s">
        <v>152</v>
      </c>
      <c r="K95" s="4" t="s">
        <v>196</v>
      </c>
      <c r="L95" s="5" t="s">
        <v>327</v>
      </c>
      <c r="M95" s="5" t="s">
        <v>328</v>
      </c>
    </row>
    <row r="96" spans="1:13" x14ac:dyDescent="0.3">
      <c r="A96" s="3">
        <v>109</v>
      </c>
      <c r="B96" s="8">
        <v>4</v>
      </c>
      <c r="C96" s="8">
        <v>17</v>
      </c>
      <c r="D96" s="4" t="s">
        <v>320</v>
      </c>
      <c r="E96" s="4" t="s">
        <v>13</v>
      </c>
      <c r="F96" s="4">
        <v>7</v>
      </c>
      <c r="G96" s="4">
        <v>20</v>
      </c>
      <c r="H96" s="4" t="s">
        <v>321</v>
      </c>
      <c r="I96" s="4">
        <v>54.04</v>
      </c>
      <c r="J96" s="4" t="s">
        <v>232</v>
      </c>
      <c r="K96" s="4" t="s">
        <v>101</v>
      </c>
      <c r="L96" s="5" t="s">
        <v>322</v>
      </c>
      <c r="M96" s="5" t="s">
        <v>323</v>
      </c>
    </row>
    <row r="97" spans="1:13" x14ac:dyDescent="0.3">
      <c r="A97" s="3">
        <v>29</v>
      </c>
      <c r="B97" s="8">
        <v>4</v>
      </c>
      <c r="C97" s="8">
        <v>18</v>
      </c>
      <c r="D97" s="4" t="s">
        <v>285</v>
      </c>
      <c r="E97" s="4" t="s">
        <v>13</v>
      </c>
      <c r="F97" s="4">
        <v>4</v>
      </c>
      <c r="G97" s="4">
        <v>20</v>
      </c>
      <c r="H97" s="4" t="s">
        <v>286</v>
      </c>
      <c r="I97" s="4">
        <v>15.278</v>
      </c>
      <c r="J97" s="4" t="s">
        <v>287</v>
      </c>
      <c r="K97" s="4" t="s">
        <v>196</v>
      </c>
      <c r="L97" s="5" t="s">
        <v>288</v>
      </c>
      <c r="M97" s="5" t="s">
        <v>289</v>
      </c>
    </row>
    <row r="98" spans="1:13" x14ac:dyDescent="0.3">
      <c r="A98" s="3">
        <v>180</v>
      </c>
      <c r="B98" s="8">
        <v>4</v>
      </c>
      <c r="C98" s="8">
        <v>19</v>
      </c>
      <c r="D98" s="4" t="s">
        <v>351</v>
      </c>
      <c r="E98" s="4" t="s">
        <v>13</v>
      </c>
      <c r="F98" s="4">
        <v>3</v>
      </c>
      <c r="G98" s="4">
        <v>25</v>
      </c>
      <c r="H98" s="4" t="s">
        <v>352</v>
      </c>
      <c r="I98" s="4">
        <v>78.808000000000007</v>
      </c>
      <c r="J98" s="4" t="s">
        <v>35</v>
      </c>
      <c r="K98" s="4" t="s">
        <v>196</v>
      </c>
      <c r="L98" s="5" t="s">
        <v>353</v>
      </c>
      <c r="M98" s="5" t="s">
        <v>354</v>
      </c>
    </row>
    <row r="99" spans="1:13" x14ac:dyDescent="0.3">
      <c r="A99" s="3">
        <v>173</v>
      </c>
      <c r="B99" s="8">
        <v>4</v>
      </c>
      <c r="C99" s="8">
        <v>20</v>
      </c>
      <c r="D99" s="4" t="s">
        <v>347</v>
      </c>
      <c r="E99" s="4" t="s">
        <v>13</v>
      </c>
      <c r="F99" s="4">
        <v>1</v>
      </c>
      <c r="G99" s="4">
        <v>19</v>
      </c>
      <c r="H99" s="4" t="s">
        <v>348</v>
      </c>
      <c r="I99" s="4">
        <v>76.852000000000004</v>
      </c>
      <c r="J99" s="4" t="s">
        <v>84</v>
      </c>
      <c r="K99" s="4" t="s">
        <v>196</v>
      </c>
      <c r="L99" s="5" t="s">
        <v>349</v>
      </c>
      <c r="M99" s="5" t="s">
        <v>350</v>
      </c>
    </row>
    <row r="100" spans="1:13" x14ac:dyDescent="0.3">
      <c r="A100" s="3">
        <v>20</v>
      </c>
      <c r="B100" s="8">
        <v>4</v>
      </c>
      <c r="C100" s="8">
        <v>21</v>
      </c>
      <c r="D100" s="4" t="s">
        <v>283</v>
      </c>
      <c r="E100" s="4" t="s">
        <v>13</v>
      </c>
      <c r="F100" s="4">
        <v>6</v>
      </c>
      <c r="G100" s="4">
        <v>20</v>
      </c>
      <c r="H100" s="4" t="s">
        <v>284</v>
      </c>
      <c r="I100" s="4">
        <v>12.108000000000001</v>
      </c>
      <c r="J100" s="4" t="s">
        <v>124</v>
      </c>
      <c r="K100" s="4" t="s">
        <v>196</v>
      </c>
      <c r="L100" s="5">
        <v>1086242433</v>
      </c>
      <c r="M100" s="5">
        <v>1066099120</v>
      </c>
    </row>
    <row r="101" spans="1:13" x14ac:dyDescent="0.3">
      <c r="A101" s="3">
        <v>196</v>
      </c>
      <c r="B101" s="8">
        <v>4</v>
      </c>
      <c r="C101" s="8">
        <v>22</v>
      </c>
      <c r="D101" s="4" t="s">
        <v>358</v>
      </c>
      <c r="E101" s="4" t="s">
        <v>13</v>
      </c>
      <c r="F101" s="4">
        <v>8</v>
      </c>
      <c r="G101" s="4">
        <v>23</v>
      </c>
      <c r="H101" s="4" t="s">
        <v>46</v>
      </c>
      <c r="I101" s="4">
        <v>87.397999999999996</v>
      </c>
      <c r="J101" s="4" t="s">
        <v>152</v>
      </c>
      <c r="K101" s="4" t="s">
        <v>196</v>
      </c>
      <c r="L101" s="5" t="s">
        <v>359</v>
      </c>
      <c r="M101" s="5" t="s">
        <v>360</v>
      </c>
    </row>
    <row r="102" spans="1:13" x14ac:dyDescent="0.3">
      <c r="A102" s="3">
        <v>141</v>
      </c>
      <c r="B102" s="8">
        <v>4</v>
      </c>
      <c r="C102" s="8">
        <v>23</v>
      </c>
      <c r="D102" s="4" t="s">
        <v>333</v>
      </c>
      <c r="E102" s="4" t="s">
        <v>13</v>
      </c>
      <c r="F102" s="4">
        <v>4</v>
      </c>
      <c r="G102" s="4">
        <v>22</v>
      </c>
      <c r="H102" s="4" t="s">
        <v>151</v>
      </c>
      <c r="I102" s="4">
        <v>63.054000000000002</v>
      </c>
      <c r="J102" s="4" t="s">
        <v>89</v>
      </c>
      <c r="K102" s="4" t="s">
        <v>101</v>
      </c>
      <c r="L102" s="5">
        <v>1065429447</v>
      </c>
      <c r="M102" s="5">
        <v>1043172885</v>
      </c>
    </row>
    <row r="103" spans="1:13" x14ac:dyDescent="0.3">
      <c r="A103" s="3">
        <v>36</v>
      </c>
      <c r="B103" s="8">
        <v>4</v>
      </c>
      <c r="C103" s="8">
        <v>24</v>
      </c>
      <c r="D103" s="4" t="s">
        <v>290</v>
      </c>
      <c r="E103" s="4" t="s">
        <v>13</v>
      </c>
      <c r="F103" s="4">
        <v>1</v>
      </c>
      <c r="G103" s="4">
        <v>11</v>
      </c>
      <c r="H103" s="4" t="s">
        <v>291</v>
      </c>
      <c r="I103" s="4">
        <v>17.600000000000001</v>
      </c>
      <c r="J103" s="4" t="s">
        <v>15</v>
      </c>
      <c r="K103" s="4" t="s">
        <v>196</v>
      </c>
      <c r="L103" s="5" t="s">
        <v>292</v>
      </c>
      <c r="M103" s="5" t="s">
        <v>293</v>
      </c>
    </row>
    <row r="104" spans="1:13" x14ac:dyDescent="0.3">
      <c r="A104" s="3">
        <v>77</v>
      </c>
      <c r="B104" s="8">
        <v>4</v>
      </c>
      <c r="C104" s="8">
        <v>25</v>
      </c>
      <c r="D104" s="4" t="s">
        <v>307</v>
      </c>
      <c r="E104" s="4" t="s">
        <v>13</v>
      </c>
      <c r="F104" s="4">
        <v>2</v>
      </c>
      <c r="G104" s="4">
        <v>31</v>
      </c>
      <c r="H104" s="4" t="s">
        <v>75</v>
      </c>
      <c r="I104" s="4">
        <v>37.787999999999997</v>
      </c>
      <c r="J104" s="4" t="s">
        <v>20</v>
      </c>
      <c r="K104" s="4" t="s">
        <v>196</v>
      </c>
      <c r="L104" s="5">
        <v>1092411134</v>
      </c>
      <c r="M104" s="5">
        <v>1058110181</v>
      </c>
    </row>
    <row r="105" spans="1:13" x14ac:dyDescent="0.3">
      <c r="A105" s="3">
        <v>172</v>
      </c>
      <c r="B105" s="8">
        <v>5</v>
      </c>
      <c r="C105" s="8">
        <v>1</v>
      </c>
      <c r="D105" s="4" t="s">
        <v>416</v>
      </c>
      <c r="E105" s="4" t="s">
        <v>13</v>
      </c>
      <c r="F105" s="4">
        <v>2</v>
      </c>
      <c r="G105" s="4">
        <v>1</v>
      </c>
      <c r="H105" s="4" t="s">
        <v>417</v>
      </c>
      <c r="I105" s="4">
        <v>76.704999999999998</v>
      </c>
      <c r="J105" s="4" t="s">
        <v>209</v>
      </c>
      <c r="K105" s="4" t="s">
        <v>196</v>
      </c>
      <c r="L105" s="5" t="s">
        <v>652</v>
      </c>
      <c r="M105" s="5">
        <v>1026010400</v>
      </c>
    </row>
    <row r="106" spans="1:13" x14ac:dyDescent="0.3">
      <c r="A106" s="3">
        <v>21</v>
      </c>
      <c r="B106" s="8">
        <v>5</v>
      </c>
      <c r="C106" s="8">
        <v>2</v>
      </c>
      <c r="D106" s="4" t="s">
        <v>366</v>
      </c>
      <c r="E106" s="4" t="s">
        <v>13</v>
      </c>
      <c r="F106" s="4">
        <v>4</v>
      </c>
      <c r="G106" s="4">
        <v>3</v>
      </c>
      <c r="H106" s="4" t="s">
        <v>367</v>
      </c>
      <c r="I106" s="4">
        <v>12.217000000000001</v>
      </c>
      <c r="J106" s="4" t="s">
        <v>42</v>
      </c>
      <c r="K106" s="4" t="s">
        <v>101</v>
      </c>
      <c r="L106" s="5">
        <v>1093118980</v>
      </c>
      <c r="M106" s="5">
        <v>1026268980</v>
      </c>
    </row>
    <row r="107" spans="1:13" x14ac:dyDescent="0.3">
      <c r="A107" s="3">
        <v>60</v>
      </c>
      <c r="B107" s="8">
        <v>5</v>
      </c>
      <c r="C107" s="8">
        <v>3</v>
      </c>
      <c r="D107" s="4" t="s">
        <v>381</v>
      </c>
      <c r="E107" s="4" t="s">
        <v>13</v>
      </c>
      <c r="F107" s="4">
        <v>1</v>
      </c>
      <c r="G107" s="4">
        <v>5</v>
      </c>
      <c r="H107" s="4" t="s">
        <v>34</v>
      </c>
      <c r="I107" s="4">
        <v>30.048999999999999</v>
      </c>
      <c r="J107" s="4" t="s">
        <v>89</v>
      </c>
      <c r="K107" s="4" t="s">
        <v>101</v>
      </c>
      <c r="L107" s="5">
        <v>1097644720</v>
      </c>
      <c r="M107" s="5">
        <v>1085843039</v>
      </c>
    </row>
    <row r="108" spans="1:13" x14ac:dyDescent="0.3">
      <c r="A108" s="3">
        <v>149</v>
      </c>
      <c r="B108" s="8">
        <v>5</v>
      </c>
      <c r="C108" s="8">
        <v>4</v>
      </c>
      <c r="D108" s="4" t="s">
        <v>410</v>
      </c>
      <c r="E108" s="4" t="s">
        <v>13</v>
      </c>
      <c r="F108" s="4">
        <v>1</v>
      </c>
      <c r="G108" s="4">
        <v>4</v>
      </c>
      <c r="H108" s="4" t="s">
        <v>304</v>
      </c>
      <c r="I108" s="4">
        <v>65.656999999999996</v>
      </c>
      <c r="J108" s="4" t="s">
        <v>50</v>
      </c>
      <c r="K108" s="4" t="s">
        <v>196</v>
      </c>
      <c r="L108" s="5">
        <v>1054799591</v>
      </c>
      <c r="M108" s="5">
        <v>1052499591</v>
      </c>
    </row>
    <row r="109" spans="1:13" x14ac:dyDescent="0.3">
      <c r="A109" s="3">
        <v>181</v>
      </c>
      <c r="B109" s="8">
        <v>5</v>
      </c>
      <c r="C109" s="8">
        <v>5</v>
      </c>
      <c r="D109" s="4" t="s">
        <v>418</v>
      </c>
      <c r="E109" s="4" t="s">
        <v>13</v>
      </c>
      <c r="F109" s="4">
        <v>6</v>
      </c>
      <c r="G109" s="4">
        <v>5</v>
      </c>
      <c r="H109" s="4" t="s">
        <v>419</v>
      </c>
      <c r="I109" s="4">
        <v>80.096999999999994</v>
      </c>
      <c r="J109" s="4" t="s">
        <v>60</v>
      </c>
      <c r="K109" s="4" t="s">
        <v>196</v>
      </c>
      <c r="L109" s="5">
        <v>1055407721</v>
      </c>
      <c r="M109" s="5">
        <v>1097947721</v>
      </c>
    </row>
    <row r="110" spans="1:13" x14ac:dyDescent="0.3">
      <c r="A110" s="3">
        <v>12</v>
      </c>
      <c r="B110" s="8">
        <v>5</v>
      </c>
      <c r="C110" s="8">
        <v>6</v>
      </c>
      <c r="D110" s="4" t="s">
        <v>362</v>
      </c>
      <c r="E110" s="4" t="s">
        <v>13</v>
      </c>
      <c r="F110" s="4">
        <v>2</v>
      </c>
      <c r="G110" s="4">
        <v>8</v>
      </c>
      <c r="H110" s="4" t="s">
        <v>363</v>
      </c>
      <c r="I110" s="4">
        <v>7.8819999999999997</v>
      </c>
      <c r="J110" s="4" t="s">
        <v>89</v>
      </c>
      <c r="K110" s="4" t="s">
        <v>196</v>
      </c>
      <c r="L110" s="5" t="s">
        <v>364</v>
      </c>
      <c r="M110" s="5" t="s">
        <v>365</v>
      </c>
    </row>
    <row r="111" spans="1:13" x14ac:dyDescent="0.3">
      <c r="A111" s="3">
        <v>156</v>
      </c>
      <c r="B111" s="8">
        <v>5</v>
      </c>
      <c r="C111" s="8">
        <v>7</v>
      </c>
      <c r="D111" s="4" t="s">
        <v>411</v>
      </c>
      <c r="E111" s="4" t="s">
        <v>13</v>
      </c>
      <c r="F111" s="4">
        <v>3</v>
      </c>
      <c r="G111" s="4">
        <v>12</v>
      </c>
      <c r="H111" s="4" t="s">
        <v>240</v>
      </c>
      <c r="I111" s="4">
        <v>69.941999999999993</v>
      </c>
      <c r="J111" s="4" t="s">
        <v>38</v>
      </c>
      <c r="K111" s="4" t="s">
        <v>196</v>
      </c>
      <c r="L111" s="5" t="s">
        <v>412</v>
      </c>
      <c r="M111" s="5" t="s">
        <v>413</v>
      </c>
    </row>
    <row r="112" spans="1:13" x14ac:dyDescent="0.3">
      <c r="A112" s="3">
        <v>85</v>
      </c>
      <c r="B112" s="8">
        <v>5</v>
      </c>
      <c r="C112" s="8">
        <v>8</v>
      </c>
      <c r="D112" s="4" t="s">
        <v>390</v>
      </c>
      <c r="E112" s="4" t="s">
        <v>13</v>
      </c>
      <c r="F112" s="4">
        <v>8</v>
      </c>
      <c r="G112" s="4">
        <v>7</v>
      </c>
      <c r="H112" s="4" t="s">
        <v>151</v>
      </c>
      <c r="I112" s="4">
        <v>41.704000000000001</v>
      </c>
      <c r="J112" s="4" t="s">
        <v>124</v>
      </c>
      <c r="K112" s="4" t="s">
        <v>101</v>
      </c>
      <c r="L112" s="5" t="s">
        <v>391</v>
      </c>
      <c r="M112" s="5" t="s">
        <v>392</v>
      </c>
    </row>
    <row r="113" spans="1:13" x14ac:dyDescent="0.3">
      <c r="A113" s="3">
        <v>101</v>
      </c>
      <c r="B113" s="8">
        <v>5</v>
      </c>
      <c r="C113" s="8">
        <v>9</v>
      </c>
      <c r="D113" s="4" t="s">
        <v>394</v>
      </c>
      <c r="E113" s="4" t="s">
        <v>13</v>
      </c>
      <c r="F113" s="4">
        <v>1</v>
      </c>
      <c r="G113" s="4">
        <v>14</v>
      </c>
      <c r="H113" s="4" t="s">
        <v>54</v>
      </c>
      <c r="I113" s="4">
        <v>50.866999999999997</v>
      </c>
      <c r="J113" s="4" t="s">
        <v>38</v>
      </c>
      <c r="K113" s="4" t="s">
        <v>196</v>
      </c>
      <c r="L113" s="5" t="s">
        <v>395</v>
      </c>
      <c r="M113" s="5" t="s">
        <v>396</v>
      </c>
    </row>
    <row r="114" spans="1:13" x14ac:dyDescent="0.3">
      <c r="A114" s="3">
        <v>204</v>
      </c>
      <c r="B114" s="8">
        <v>5</v>
      </c>
      <c r="C114" s="8">
        <v>10</v>
      </c>
      <c r="D114" s="4" t="s">
        <v>424</v>
      </c>
      <c r="E114" s="4" t="s">
        <v>13</v>
      </c>
      <c r="F114" s="4">
        <v>2</v>
      </c>
      <c r="G114" s="4">
        <v>10</v>
      </c>
      <c r="H114" s="4" t="s">
        <v>425</v>
      </c>
      <c r="I114" s="4">
        <v>91.626000000000005</v>
      </c>
      <c r="J114" s="4" t="s">
        <v>89</v>
      </c>
      <c r="K114" s="4" t="s">
        <v>196</v>
      </c>
      <c r="L114" s="5" t="s">
        <v>426</v>
      </c>
      <c r="M114" s="5" t="s">
        <v>427</v>
      </c>
    </row>
    <row r="115" spans="1:13" x14ac:dyDescent="0.3">
      <c r="A115" s="3">
        <v>133</v>
      </c>
      <c r="B115" s="8">
        <v>5</v>
      </c>
      <c r="C115" s="8">
        <v>11</v>
      </c>
      <c r="D115" s="4" t="s">
        <v>404</v>
      </c>
      <c r="E115" s="4" t="s">
        <v>13</v>
      </c>
      <c r="F115" s="4">
        <v>3</v>
      </c>
      <c r="G115" s="4">
        <v>9</v>
      </c>
      <c r="H115" s="4" t="s">
        <v>405</v>
      </c>
      <c r="I115" s="4">
        <v>61.363999999999997</v>
      </c>
      <c r="J115" s="4" t="s">
        <v>209</v>
      </c>
      <c r="K115" s="4" t="s">
        <v>196</v>
      </c>
      <c r="L115" s="5" t="s">
        <v>406</v>
      </c>
      <c r="M115" s="5" t="s">
        <v>407</v>
      </c>
    </row>
    <row r="116" spans="1:13" x14ac:dyDescent="0.3">
      <c r="A116" s="3">
        <v>197</v>
      </c>
      <c r="B116" s="8">
        <v>5</v>
      </c>
      <c r="C116" s="8">
        <v>12</v>
      </c>
      <c r="D116" s="4" t="s">
        <v>422</v>
      </c>
      <c r="E116" s="4" t="s">
        <v>13</v>
      </c>
      <c r="F116" s="4">
        <v>5</v>
      </c>
      <c r="G116" s="4">
        <v>7</v>
      </c>
      <c r="H116" s="4" t="s">
        <v>423</v>
      </c>
      <c r="I116" s="4">
        <v>87.444000000000003</v>
      </c>
      <c r="J116" s="4" t="s">
        <v>124</v>
      </c>
      <c r="K116" s="4" t="s">
        <v>196</v>
      </c>
      <c r="L116" s="5">
        <v>1051677853</v>
      </c>
      <c r="M116" s="5">
        <v>1091677855</v>
      </c>
    </row>
    <row r="117" spans="1:13" x14ac:dyDescent="0.3">
      <c r="A117" s="3">
        <v>28</v>
      </c>
      <c r="B117" s="8">
        <v>5</v>
      </c>
      <c r="C117" s="8">
        <v>13</v>
      </c>
      <c r="D117" s="4" t="s">
        <v>368</v>
      </c>
      <c r="E117" s="4" t="s">
        <v>13</v>
      </c>
      <c r="F117" s="4">
        <v>7</v>
      </c>
      <c r="G117" s="4">
        <v>17</v>
      </c>
      <c r="H117" s="4" t="s">
        <v>276</v>
      </c>
      <c r="I117" s="4">
        <v>13.592000000000001</v>
      </c>
      <c r="J117" s="4" t="s">
        <v>60</v>
      </c>
      <c r="K117" s="4" t="s">
        <v>101</v>
      </c>
      <c r="L117" s="4" t="s">
        <v>369</v>
      </c>
      <c r="M117" s="5" t="s">
        <v>370</v>
      </c>
    </row>
    <row r="118" spans="1:13" x14ac:dyDescent="0.3">
      <c r="A118" s="3">
        <v>117</v>
      </c>
      <c r="B118" s="8">
        <v>5</v>
      </c>
      <c r="C118" s="8">
        <v>14</v>
      </c>
      <c r="D118" s="4" t="s">
        <v>401</v>
      </c>
      <c r="E118" s="4" t="s">
        <v>13</v>
      </c>
      <c r="F118" s="4">
        <v>6</v>
      </c>
      <c r="G118" s="4">
        <v>12</v>
      </c>
      <c r="H118" s="4" t="s">
        <v>160</v>
      </c>
      <c r="I118" s="4">
        <v>55.664999999999999</v>
      </c>
      <c r="J118" s="4" t="s">
        <v>89</v>
      </c>
      <c r="K118" s="4" t="s">
        <v>196</v>
      </c>
      <c r="L118" s="5">
        <v>1068043479</v>
      </c>
      <c r="M118" s="5">
        <v>1068045369</v>
      </c>
    </row>
    <row r="119" spans="1:13" x14ac:dyDescent="0.3">
      <c r="A119" s="3">
        <v>69</v>
      </c>
      <c r="B119" s="8">
        <v>5</v>
      </c>
      <c r="C119" s="8">
        <v>15</v>
      </c>
      <c r="D119" s="4" t="s">
        <v>382</v>
      </c>
      <c r="E119" s="4" t="s">
        <v>13</v>
      </c>
      <c r="F119" s="4">
        <v>4</v>
      </c>
      <c r="G119" s="4">
        <v>16</v>
      </c>
      <c r="H119" s="4" t="s">
        <v>383</v>
      </c>
      <c r="I119" s="4">
        <v>35.426000000000002</v>
      </c>
      <c r="J119" s="4" t="s">
        <v>124</v>
      </c>
      <c r="K119" s="4" t="s">
        <v>196</v>
      </c>
      <c r="L119" s="5" t="s">
        <v>384</v>
      </c>
      <c r="M119" s="5" t="s">
        <v>385</v>
      </c>
    </row>
    <row r="120" spans="1:13" x14ac:dyDescent="0.3">
      <c r="A120" s="3">
        <v>53</v>
      </c>
      <c r="B120" s="8">
        <v>5</v>
      </c>
      <c r="C120" s="8">
        <v>16</v>
      </c>
      <c r="D120" s="4" t="s">
        <v>377</v>
      </c>
      <c r="E120" s="4" t="s">
        <v>13</v>
      </c>
      <c r="F120" s="4">
        <v>7</v>
      </c>
      <c r="G120" s="4">
        <v>13</v>
      </c>
      <c r="H120" s="4" t="s">
        <v>378</v>
      </c>
      <c r="I120" s="4">
        <v>26.135999999999999</v>
      </c>
      <c r="J120" s="4" t="s">
        <v>209</v>
      </c>
      <c r="K120" s="4" t="s">
        <v>215</v>
      </c>
      <c r="L120" s="5" t="s">
        <v>379</v>
      </c>
      <c r="M120" s="5" t="s">
        <v>380</v>
      </c>
    </row>
    <row r="121" spans="1:13" x14ac:dyDescent="0.3">
      <c r="A121" s="3">
        <v>108</v>
      </c>
      <c r="B121" s="8">
        <v>5</v>
      </c>
      <c r="C121" s="8">
        <v>17</v>
      </c>
      <c r="D121" s="4" t="s">
        <v>397</v>
      </c>
      <c r="E121" s="4" t="s">
        <v>13</v>
      </c>
      <c r="F121" s="4">
        <v>3</v>
      </c>
      <c r="G121" s="4">
        <v>20</v>
      </c>
      <c r="H121" s="4" t="s">
        <v>398</v>
      </c>
      <c r="I121" s="4">
        <v>53.642000000000003</v>
      </c>
      <c r="J121" s="4" t="s">
        <v>35</v>
      </c>
      <c r="K121" s="4" t="s">
        <v>101</v>
      </c>
      <c r="L121" s="5" t="s">
        <v>399</v>
      </c>
      <c r="M121" s="5" t="s">
        <v>400</v>
      </c>
    </row>
    <row r="122" spans="1:13" x14ac:dyDescent="0.3">
      <c r="A122" s="3">
        <v>165</v>
      </c>
      <c r="B122" s="8">
        <v>5</v>
      </c>
      <c r="C122" s="8">
        <v>18</v>
      </c>
      <c r="D122" s="4" t="s">
        <v>414</v>
      </c>
      <c r="E122" s="4" t="s">
        <v>13</v>
      </c>
      <c r="F122" s="4">
        <v>2</v>
      </c>
      <c r="G122" s="4">
        <v>17</v>
      </c>
      <c r="H122" s="4" t="s">
        <v>117</v>
      </c>
      <c r="I122" s="4">
        <v>73.756</v>
      </c>
      <c r="J122" s="4" t="s">
        <v>42</v>
      </c>
      <c r="K122" s="4" t="s">
        <v>101</v>
      </c>
      <c r="L122" s="5" t="s">
        <v>415</v>
      </c>
      <c r="M122" s="5">
        <v>1036299958</v>
      </c>
    </row>
    <row r="123" spans="1:13" x14ac:dyDescent="0.3">
      <c r="A123" s="3">
        <v>44</v>
      </c>
      <c r="B123" s="8">
        <v>5</v>
      </c>
      <c r="C123" s="8">
        <v>19</v>
      </c>
      <c r="D123" s="4" t="s">
        <v>374</v>
      </c>
      <c r="E123" s="4" t="s">
        <v>13</v>
      </c>
      <c r="F123" s="4">
        <v>7</v>
      </c>
      <c r="G123" s="4">
        <v>29</v>
      </c>
      <c r="H123" s="4" t="s">
        <v>182</v>
      </c>
      <c r="I123" s="4">
        <v>20.736999999999998</v>
      </c>
      <c r="J123" s="4" t="s">
        <v>20</v>
      </c>
      <c r="K123" s="4" t="s">
        <v>196</v>
      </c>
      <c r="L123" s="4" t="s">
        <v>375</v>
      </c>
      <c r="M123" s="5" t="s">
        <v>376</v>
      </c>
    </row>
    <row r="124" spans="1:13" x14ac:dyDescent="0.3">
      <c r="A124" s="3">
        <v>76</v>
      </c>
      <c r="B124" s="8">
        <v>5</v>
      </c>
      <c r="C124" s="8">
        <v>20</v>
      </c>
      <c r="D124" s="4" t="s">
        <v>386</v>
      </c>
      <c r="E124" s="4" t="s">
        <v>13</v>
      </c>
      <c r="F124" s="4">
        <v>3</v>
      </c>
      <c r="G124" s="4">
        <v>25</v>
      </c>
      <c r="H124" s="4" t="s">
        <v>387</v>
      </c>
      <c r="I124" s="4">
        <v>37.557000000000002</v>
      </c>
      <c r="J124" s="4" t="s">
        <v>42</v>
      </c>
      <c r="K124" s="4" t="s">
        <v>101</v>
      </c>
      <c r="L124" s="5" t="s">
        <v>388</v>
      </c>
      <c r="M124" s="5" t="s">
        <v>389</v>
      </c>
    </row>
    <row r="125" spans="1:13" x14ac:dyDescent="0.3">
      <c r="A125" s="3">
        <v>188</v>
      </c>
      <c r="B125" s="8">
        <v>5</v>
      </c>
      <c r="C125" s="8">
        <v>21</v>
      </c>
      <c r="D125" s="4" t="s">
        <v>420</v>
      </c>
      <c r="E125" s="4" t="s">
        <v>13</v>
      </c>
      <c r="F125" s="4">
        <v>2</v>
      </c>
      <c r="G125" s="4">
        <v>25</v>
      </c>
      <c r="H125" s="4" t="s">
        <v>263</v>
      </c>
      <c r="I125" s="4">
        <v>84.343000000000004</v>
      </c>
      <c r="J125" s="4" t="s">
        <v>50</v>
      </c>
      <c r="K125" s="4" t="s">
        <v>196</v>
      </c>
      <c r="L125" s="5" t="s">
        <v>653</v>
      </c>
      <c r="M125" s="5" t="s">
        <v>421</v>
      </c>
    </row>
    <row r="126" spans="1:13" x14ac:dyDescent="0.3">
      <c r="A126" s="3">
        <v>146</v>
      </c>
      <c r="B126" s="8">
        <v>5</v>
      </c>
      <c r="C126" s="8">
        <v>22</v>
      </c>
      <c r="D126" s="4" t="s">
        <v>177</v>
      </c>
      <c r="E126" s="4" t="s">
        <v>13</v>
      </c>
      <c r="F126" s="4">
        <v>1</v>
      </c>
      <c r="G126" s="4">
        <v>24</v>
      </c>
      <c r="H126" s="4" t="s">
        <v>178</v>
      </c>
      <c r="I126" s="4">
        <v>65.040999999999997</v>
      </c>
      <c r="J126" s="4" t="s">
        <v>152</v>
      </c>
      <c r="K126" s="4" t="s">
        <v>196</v>
      </c>
      <c r="L126" s="5" t="s">
        <v>179</v>
      </c>
      <c r="M126" s="5" t="s">
        <v>180</v>
      </c>
    </row>
    <row r="127" spans="1:13" x14ac:dyDescent="0.3">
      <c r="A127" s="3">
        <v>5</v>
      </c>
      <c r="B127" s="8">
        <v>5</v>
      </c>
      <c r="C127" s="8">
        <v>23</v>
      </c>
      <c r="D127" s="4" t="s">
        <v>361</v>
      </c>
      <c r="E127" s="4" t="s">
        <v>13</v>
      </c>
      <c r="F127" s="4">
        <v>5</v>
      </c>
      <c r="G127" s="4">
        <v>27</v>
      </c>
      <c r="H127" s="4" t="s">
        <v>136</v>
      </c>
      <c r="I127" s="4">
        <v>2.41</v>
      </c>
      <c r="J127" s="4" t="s">
        <v>47</v>
      </c>
      <c r="K127" s="4" t="s">
        <v>101</v>
      </c>
      <c r="L127" s="5">
        <v>1079182970</v>
      </c>
      <c r="M127" s="5">
        <v>1046128655</v>
      </c>
    </row>
    <row r="128" spans="1:13" x14ac:dyDescent="0.3">
      <c r="A128" s="3">
        <v>140</v>
      </c>
      <c r="B128" s="8">
        <v>5</v>
      </c>
      <c r="C128" s="8">
        <v>24</v>
      </c>
      <c r="D128" s="4" t="s">
        <v>408</v>
      </c>
      <c r="E128" s="4" t="s">
        <v>13</v>
      </c>
      <c r="F128" s="4">
        <v>5</v>
      </c>
      <c r="G128" s="4">
        <v>31</v>
      </c>
      <c r="H128" s="4" t="s">
        <v>409</v>
      </c>
      <c r="I128" s="4">
        <v>62.673000000000002</v>
      </c>
      <c r="J128" s="4" t="s">
        <v>20</v>
      </c>
      <c r="K128" s="4" t="s">
        <v>196</v>
      </c>
      <c r="L128" s="5">
        <v>1056062811</v>
      </c>
      <c r="M128" s="5">
        <v>1026203781</v>
      </c>
    </row>
    <row r="129" spans="1:13" x14ac:dyDescent="0.3">
      <c r="A129" s="3">
        <v>92</v>
      </c>
      <c r="B129" s="8">
        <v>5</v>
      </c>
      <c r="C129" s="8">
        <v>25</v>
      </c>
      <c r="D129" s="4" t="s">
        <v>393</v>
      </c>
      <c r="E129" s="4" t="s">
        <v>13</v>
      </c>
      <c r="F129" s="4">
        <v>1</v>
      </c>
      <c r="G129" s="4">
        <v>26</v>
      </c>
      <c r="H129" s="4" t="s">
        <v>151</v>
      </c>
      <c r="I129" s="4">
        <v>46.606000000000002</v>
      </c>
      <c r="J129" s="4" t="s">
        <v>42</v>
      </c>
      <c r="K129" s="4" t="s">
        <v>196</v>
      </c>
      <c r="L129" s="5">
        <v>1082962790</v>
      </c>
      <c r="M129" s="5">
        <v>1076166201</v>
      </c>
    </row>
    <row r="130" spans="1:13" x14ac:dyDescent="0.3">
      <c r="A130" s="3">
        <v>102</v>
      </c>
      <c r="B130" s="8">
        <v>6</v>
      </c>
      <c r="C130" s="8">
        <v>1</v>
      </c>
      <c r="D130" s="4" t="s">
        <v>461</v>
      </c>
      <c r="E130" s="4" t="s">
        <v>13</v>
      </c>
      <c r="F130" s="4">
        <v>2</v>
      </c>
      <c r="G130" s="4">
        <v>3</v>
      </c>
      <c r="H130" s="4" t="s">
        <v>462</v>
      </c>
      <c r="I130" s="4">
        <v>51.128</v>
      </c>
      <c r="J130" s="4" t="s">
        <v>25</v>
      </c>
      <c r="K130" s="4" t="s">
        <v>196</v>
      </c>
      <c r="L130" s="5" t="s">
        <v>463</v>
      </c>
      <c r="M130" s="5" t="s">
        <v>464</v>
      </c>
    </row>
    <row r="131" spans="1:13" x14ac:dyDescent="0.3">
      <c r="A131" s="3">
        <v>75</v>
      </c>
      <c r="B131" s="8">
        <v>6</v>
      </c>
      <c r="C131" s="8">
        <v>2</v>
      </c>
      <c r="D131" s="4" t="s">
        <v>454</v>
      </c>
      <c r="E131" s="4" t="s">
        <v>13</v>
      </c>
      <c r="F131" s="4">
        <v>1</v>
      </c>
      <c r="G131" s="4">
        <v>1</v>
      </c>
      <c r="H131" s="4" t="s">
        <v>455</v>
      </c>
      <c r="I131" s="4">
        <v>37.5</v>
      </c>
      <c r="J131" s="4" t="s">
        <v>287</v>
      </c>
      <c r="K131" s="4" t="s">
        <v>101</v>
      </c>
      <c r="L131" s="5">
        <v>1047994781</v>
      </c>
      <c r="M131" s="5">
        <v>1047404781</v>
      </c>
    </row>
    <row r="132" spans="1:13" x14ac:dyDescent="0.3">
      <c r="A132" s="3">
        <v>155</v>
      </c>
      <c r="B132" s="8">
        <v>6</v>
      </c>
      <c r="C132" s="8">
        <v>3</v>
      </c>
      <c r="D132" s="4" t="s">
        <v>486</v>
      </c>
      <c r="E132" s="4" t="s">
        <v>13</v>
      </c>
      <c r="F132" s="4">
        <v>1</v>
      </c>
      <c r="G132" s="4">
        <v>3</v>
      </c>
      <c r="H132" s="4" t="s">
        <v>487</v>
      </c>
      <c r="I132" s="4">
        <v>68.674999999999997</v>
      </c>
      <c r="J132" s="4" t="s">
        <v>47</v>
      </c>
      <c r="K132" s="4" t="s">
        <v>101</v>
      </c>
      <c r="L132" s="5" t="s">
        <v>488</v>
      </c>
      <c r="M132" s="5" t="s">
        <v>489</v>
      </c>
    </row>
    <row r="133" spans="1:13" x14ac:dyDescent="0.3">
      <c r="A133" s="3">
        <v>38</v>
      </c>
      <c r="B133" s="8">
        <v>6</v>
      </c>
      <c r="C133" s="8">
        <v>4</v>
      </c>
      <c r="D133" s="4" t="s">
        <v>439</v>
      </c>
      <c r="E133" s="4" t="s">
        <v>13</v>
      </c>
      <c r="F133" s="4">
        <v>4</v>
      </c>
      <c r="G133" s="4">
        <v>4</v>
      </c>
      <c r="H133" s="4" t="s">
        <v>440</v>
      </c>
      <c r="I133" s="4">
        <v>18.552</v>
      </c>
      <c r="J133" s="4" t="s">
        <v>42</v>
      </c>
      <c r="K133" s="4" t="s">
        <v>196</v>
      </c>
      <c r="L133" s="5">
        <v>1068105886</v>
      </c>
      <c r="M133" s="5">
        <v>1086015886</v>
      </c>
    </row>
    <row r="134" spans="1:13" x14ac:dyDescent="0.3">
      <c r="A134" s="3">
        <v>70</v>
      </c>
      <c r="B134" s="8">
        <v>6</v>
      </c>
      <c r="C134" s="8">
        <v>5</v>
      </c>
      <c r="D134" s="4" t="s">
        <v>453</v>
      </c>
      <c r="E134" s="4" t="s">
        <v>13</v>
      </c>
      <c r="F134" s="4">
        <v>6</v>
      </c>
      <c r="G134" s="4">
        <v>14</v>
      </c>
      <c r="H134" s="4" t="s">
        <v>41</v>
      </c>
      <c r="I134" s="4">
        <v>36.869</v>
      </c>
      <c r="J134" s="4" t="s">
        <v>232</v>
      </c>
      <c r="K134" s="4" t="s">
        <v>196</v>
      </c>
      <c r="L134" s="5">
        <v>1094081707</v>
      </c>
      <c r="M134" s="5">
        <v>1035051707</v>
      </c>
    </row>
    <row r="135" spans="1:13" x14ac:dyDescent="0.3">
      <c r="A135" s="3">
        <v>187</v>
      </c>
      <c r="B135" s="8">
        <v>6</v>
      </c>
      <c r="C135" s="8">
        <v>6</v>
      </c>
      <c r="D135" s="4" t="s">
        <v>497</v>
      </c>
      <c r="E135" s="4" t="s">
        <v>13</v>
      </c>
      <c r="F135" s="4">
        <v>5</v>
      </c>
      <c r="G135" s="4">
        <v>5</v>
      </c>
      <c r="H135" s="4" t="s">
        <v>498</v>
      </c>
      <c r="I135" s="4">
        <v>84.236000000000004</v>
      </c>
      <c r="J135" s="4" t="s">
        <v>89</v>
      </c>
      <c r="K135" s="4" t="s">
        <v>196</v>
      </c>
      <c r="L135" s="5" t="s">
        <v>499</v>
      </c>
      <c r="M135" s="5" t="s">
        <v>500</v>
      </c>
    </row>
    <row r="136" spans="1:13" x14ac:dyDescent="0.3">
      <c r="A136" s="3">
        <v>43</v>
      </c>
      <c r="B136" s="8">
        <v>6</v>
      </c>
      <c r="C136" s="8">
        <v>7</v>
      </c>
      <c r="D136" s="4" t="s">
        <v>441</v>
      </c>
      <c r="E136" s="4" t="s">
        <v>13</v>
      </c>
      <c r="F136" s="4">
        <v>4</v>
      </c>
      <c r="G136" s="4">
        <v>6</v>
      </c>
      <c r="H136" s="4" t="s">
        <v>436</v>
      </c>
      <c r="I136" s="4">
        <v>20.628</v>
      </c>
      <c r="J136" s="4" t="s">
        <v>124</v>
      </c>
      <c r="K136" s="4" t="s">
        <v>196</v>
      </c>
      <c r="L136" s="5" t="s">
        <v>442</v>
      </c>
      <c r="M136" s="5" t="s">
        <v>443</v>
      </c>
    </row>
    <row r="137" spans="1:13" x14ac:dyDescent="0.3">
      <c r="A137" s="3">
        <v>171</v>
      </c>
      <c r="B137" s="8">
        <v>6</v>
      </c>
      <c r="C137" s="8">
        <v>8</v>
      </c>
      <c r="D137" s="4" t="s">
        <v>262</v>
      </c>
      <c r="E137" s="4" t="s">
        <v>13</v>
      </c>
      <c r="F137" s="4">
        <v>8</v>
      </c>
      <c r="G137" s="4">
        <v>3</v>
      </c>
      <c r="H137" s="4" t="s">
        <v>121</v>
      </c>
      <c r="I137" s="4">
        <v>76.698999999999998</v>
      </c>
      <c r="J137" s="4" t="s">
        <v>60</v>
      </c>
      <c r="K137" s="4" t="s">
        <v>101</v>
      </c>
      <c r="L137" s="5" t="s">
        <v>493</v>
      </c>
      <c r="M137" s="5" t="s">
        <v>494</v>
      </c>
    </row>
    <row r="138" spans="1:13" x14ac:dyDescent="0.3">
      <c r="A138" s="3">
        <v>198</v>
      </c>
      <c r="B138" s="8">
        <v>6</v>
      </c>
      <c r="C138" s="8">
        <v>9</v>
      </c>
      <c r="D138" s="4" t="s">
        <v>501</v>
      </c>
      <c r="E138" s="4" t="s">
        <v>13</v>
      </c>
      <c r="F138" s="4">
        <v>4</v>
      </c>
      <c r="G138" s="4">
        <v>9</v>
      </c>
      <c r="H138" s="4" t="s">
        <v>502</v>
      </c>
      <c r="I138" s="4">
        <v>88.340999999999994</v>
      </c>
      <c r="J138" s="4" t="s">
        <v>124</v>
      </c>
      <c r="K138" s="4" t="s">
        <v>196</v>
      </c>
      <c r="L138" s="5" t="s">
        <v>503</v>
      </c>
      <c r="M138" s="5" t="s">
        <v>504</v>
      </c>
    </row>
    <row r="139" spans="1:13" x14ac:dyDescent="0.3">
      <c r="A139" s="3">
        <v>6</v>
      </c>
      <c r="B139" s="8">
        <v>6</v>
      </c>
      <c r="C139" s="8">
        <v>10</v>
      </c>
      <c r="D139" s="4" t="s">
        <v>428</v>
      </c>
      <c r="E139" s="4" t="s">
        <v>13</v>
      </c>
      <c r="F139" s="4">
        <v>5</v>
      </c>
      <c r="G139" s="4">
        <v>9</v>
      </c>
      <c r="H139" s="4" t="s">
        <v>344</v>
      </c>
      <c r="I139" s="4">
        <v>3.4089999999999998</v>
      </c>
      <c r="J139" s="4" t="s">
        <v>209</v>
      </c>
      <c r="K139" s="4" t="s">
        <v>196</v>
      </c>
      <c r="L139" s="5">
        <v>1098110485</v>
      </c>
      <c r="M139" s="5">
        <v>1066502197</v>
      </c>
    </row>
    <row r="140" spans="1:13" x14ac:dyDescent="0.3">
      <c r="A140" s="3">
        <v>123</v>
      </c>
      <c r="B140" s="8">
        <v>6</v>
      </c>
      <c r="C140" s="8">
        <v>11</v>
      </c>
      <c r="D140" s="4" t="s">
        <v>473</v>
      </c>
      <c r="E140" s="4" t="s">
        <v>13</v>
      </c>
      <c r="F140" s="4">
        <v>4</v>
      </c>
      <c r="G140" s="4">
        <v>10</v>
      </c>
      <c r="H140" s="4" t="s">
        <v>313</v>
      </c>
      <c r="I140" s="4">
        <v>57.292000000000002</v>
      </c>
      <c r="J140" s="4" t="s">
        <v>96</v>
      </c>
      <c r="K140" s="4" t="s">
        <v>215</v>
      </c>
      <c r="L140" s="5" t="s">
        <v>474</v>
      </c>
      <c r="M140" s="5" t="s">
        <v>475</v>
      </c>
    </row>
    <row r="141" spans="1:13" x14ac:dyDescent="0.3">
      <c r="A141" s="3">
        <v>59</v>
      </c>
      <c r="B141" s="8">
        <v>6</v>
      </c>
      <c r="C141" s="8">
        <v>12</v>
      </c>
      <c r="D141" s="4" t="s">
        <v>449</v>
      </c>
      <c r="E141" s="4" t="s">
        <v>13</v>
      </c>
      <c r="F141" s="4">
        <v>8</v>
      </c>
      <c r="G141" s="4">
        <v>5</v>
      </c>
      <c r="H141" s="4" t="s">
        <v>450</v>
      </c>
      <c r="I141" s="4">
        <v>29.611999999999998</v>
      </c>
      <c r="J141" s="4" t="s">
        <v>60</v>
      </c>
      <c r="K141" s="4" t="s">
        <v>101</v>
      </c>
      <c r="L141" s="5" t="s">
        <v>451</v>
      </c>
      <c r="M141" s="5" t="s">
        <v>452</v>
      </c>
    </row>
    <row r="142" spans="1:13" x14ac:dyDescent="0.3">
      <c r="A142" s="3">
        <v>166</v>
      </c>
      <c r="B142" s="8">
        <v>6</v>
      </c>
      <c r="C142" s="8">
        <v>13</v>
      </c>
      <c r="D142" s="4" t="s">
        <v>490</v>
      </c>
      <c r="E142" s="4" t="s">
        <v>13</v>
      </c>
      <c r="F142" s="4">
        <v>4</v>
      </c>
      <c r="G142" s="4">
        <v>7</v>
      </c>
      <c r="H142" s="4" t="s">
        <v>313</v>
      </c>
      <c r="I142" s="4">
        <v>74.400000000000006</v>
      </c>
      <c r="J142" s="4" t="s">
        <v>15</v>
      </c>
      <c r="K142" s="4" t="s">
        <v>196</v>
      </c>
      <c r="L142" s="5" t="s">
        <v>491</v>
      </c>
      <c r="M142" s="5" t="s">
        <v>492</v>
      </c>
    </row>
    <row r="143" spans="1:13" x14ac:dyDescent="0.3">
      <c r="A143" s="3">
        <v>54</v>
      </c>
      <c r="B143" s="8">
        <v>6</v>
      </c>
      <c r="C143" s="8">
        <v>14</v>
      </c>
      <c r="D143" s="4" t="s">
        <v>444</v>
      </c>
      <c r="E143" s="4" t="s">
        <v>13</v>
      </c>
      <c r="F143" s="4">
        <v>2</v>
      </c>
      <c r="G143" s="4">
        <v>9</v>
      </c>
      <c r="H143" s="4" t="s">
        <v>445</v>
      </c>
      <c r="I143" s="4">
        <v>26.388999999999999</v>
      </c>
      <c r="J143" s="4" t="s">
        <v>446</v>
      </c>
      <c r="K143" s="4" t="s">
        <v>101</v>
      </c>
      <c r="L143" s="5" t="s">
        <v>447</v>
      </c>
      <c r="M143" s="5" t="s">
        <v>448</v>
      </c>
    </row>
    <row r="144" spans="1:13" x14ac:dyDescent="0.3">
      <c r="A144" s="3">
        <v>118</v>
      </c>
      <c r="B144" s="8">
        <v>6</v>
      </c>
      <c r="C144" s="8">
        <v>15</v>
      </c>
      <c r="D144" s="4" t="s">
        <v>469</v>
      </c>
      <c r="E144" s="4" t="s">
        <v>13</v>
      </c>
      <c r="F144" s="4">
        <v>5</v>
      </c>
      <c r="G144" s="4">
        <v>18</v>
      </c>
      <c r="H144" s="4" t="s">
        <v>470</v>
      </c>
      <c r="I144" s="4">
        <v>56.795999999999999</v>
      </c>
      <c r="J144" s="4" t="s">
        <v>60</v>
      </c>
      <c r="K144" s="4" t="s">
        <v>101</v>
      </c>
      <c r="L144" s="5" t="s">
        <v>471</v>
      </c>
      <c r="M144" s="5" t="s">
        <v>472</v>
      </c>
    </row>
    <row r="145" spans="1:13" x14ac:dyDescent="0.3">
      <c r="A145" s="3">
        <v>107</v>
      </c>
      <c r="B145" s="8">
        <v>6</v>
      </c>
      <c r="C145" s="8">
        <v>16</v>
      </c>
      <c r="D145" s="4" t="s">
        <v>465</v>
      </c>
      <c r="E145" s="4" t="s">
        <v>13</v>
      </c>
      <c r="F145" s="4">
        <v>4</v>
      </c>
      <c r="G145" s="4">
        <v>10</v>
      </c>
      <c r="H145" s="4" t="s">
        <v>466</v>
      </c>
      <c r="I145" s="4">
        <v>53.408999999999999</v>
      </c>
      <c r="J145" s="4" t="s">
        <v>209</v>
      </c>
      <c r="K145" s="4" t="s">
        <v>196</v>
      </c>
      <c r="L145" s="5" t="s">
        <v>467</v>
      </c>
      <c r="M145" s="5" t="s">
        <v>468</v>
      </c>
    </row>
    <row r="146" spans="1:13" x14ac:dyDescent="0.3">
      <c r="A146" s="3">
        <v>150</v>
      </c>
      <c r="B146" s="8">
        <v>6</v>
      </c>
      <c r="C146" s="8">
        <v>17</v>
      </c>
      <c r="D146" s="4" t="s">
        <v>482</v>
      </c>
      <c r="E146" s="4" t="s">
        <v>13</v>
      </c>
      <c r="F146" s="4">
        <v>2</v>
      </c>
      <c r="G146" s="4">
        <v>21</v>
      </c>
      <c r="H146" s="4" t="s">
        <v>483</v>
      </c>
      <c r="I146" s="4">
        <v>66.162000000000006</v>
      </c>
      <c r="J146" s="4" t="s">
        <v>50</v>
      </c>
      <c r="K146" s="4" t="s">
        <v>196</v>
      </c>
      <c r="L146" s="5" t="s">
        <v>484</v>
      </c>
      <c r="M146" s="5" t="s">
        <v>485</v>
      </c>
    </row>
    <row r="147" spans="1:13" x14ac:dyDescent="0.3">
      <c r="A147" s="3">
        <v>91</v>
      </c>
      <c r="B147" s="8">
        <v>6</v>
      </c>
      <c r="C147" s="8">
        <v>18</v>
      </c>
      <c r="D147" s="4" t="s">
        <v>458</v>
      </c>
      <c r="E147" s="4" t="s">
        <v>13</v>
      </c>
      <c r="F147" s="4">
        <v>6</v>
      </c>
      <c r="G147" s="4">
        <v>15</v>
      </c>
      <c r="H147" s="4" t="s">
        <v>200</v>
      </c>
      <c r="I147" s="4">
        <v>46.465000000000003</v>
      </c>
      <c r="J147" s="4" t="s">
        <v>50</v>
      </c>
      <c r="K147" s="4" t="s">
        <v>196</v>
      </c>
      <c r="L147" s="5" t="s">
        <v>459</v>
      </c>
      <c r="M147" s="5" t="s">
        <v>460</v>
      </c>
    </row>
    <row r="148" spans="1:13" x14ac:dyDescent="0.3">
      <c r="A148" s="3">
        <v>139</v>
      </c>
      <c r="B148" s="8">
        <v>6</v>
      </c>
      <c r="C148" s="8">
        <v>19</v>
      </c>
      <c r="D148" s="4" t="s">
        <v>479</v>
      </c>
      <c r="E148" s="4" t="s">
        <v>13</v>
      </c>
      <c r="F148" s="4">
        <v>2</v>
      </c>
      <c r="G148" s="4">
        <v>15</v>
      </c>
      <c r="H148" s="4" t="s">
        <v>64</v>
      </c>
      <c r="I148" s="4">
        <v>62.5</v>
      </c>
      <c r="J148" s="4" t="s">
        <v>96</v>
      </c>
      <c r="K148" s="4" t="s">
        <v>215</v>
      </c>
      <c r="L148" s="5" t="s">
        <v>480</v>
      </c>
      <c r="M148" s="5" t="s">
        <v>481</v>
      </c>
    </row>
    <row r="149" spans="1:13" x14ac:dyDescent="0.3">
      <c r="A149" s="3">
        <v>203</v>
      </c>
      <c r="B149" s="8">
        <v>6</v>
      </c>
      <c r="C149" s="8">
        <v>20</v>
      </c>
      <c r="D149" s="4" t="s">
        <v>505</v>
      </c>
      <c r="E149" s="4" t="s">
        <v>13</v>
      </c>
      <c r="F149" s="4">
        <v>2</v>
      </c>
      <c r="G149" s="4">
        <v>18</v>
      </c>
      <c r="H149" s="4" t="s">
        <v>506</v>
      </c>
      <c r="I149" s="4">
        <v>91.403000000000006</v>
      </c>
      <c r="J149" s="4" t="s">
        <v>42</v>
      </c>
      <c r="K149" s="4" t="s">
        <v>101</v>
      </c>
      <c r="L149" s="5" t="s">
        <v>507</v>
      </c>
      <c r="M149" s="5">
        <v>1096267526</v>
      </c>
    </row>
    <row r="150" spans="1:13" x14ac:dyDescent="0.3">
      <c r="A150" s="3">
        <v>134</v>
      </c>
      <c r="B150" s="8">
        <v>6</v>
      </c>
      <c r="C150" s="8">
        <v>21</v>
      </c>
      <c r="D150" s="4" t="s">
        <v>476</v>
      </c>
      <c r="E150" s="4" t="s">
        <v>13</v>
      </c>
      <c r="F150" s="4">
        <v>1</v>
      </c>
      <c r="G150" s="4">
        <v>25</v>
      </c>
      <c r="H150" s="4" t="s">
        <v>178</v>
      </c>
      <c r="I150" s="4">
        <v>61.734999999999999</v>
      </c>
      <c r="J150" s="4" t="s">
        <v>30</v>
      </c>
      <c r="K150" s="4" t="s">
        <v>196</v>
      </c>
      <c r="L150" s="5" t="s">
        <v>477</v>
      </c>
      <c r="M150" s="5" t="s">
        <v>478</v>
      </c>
    </row>
    <row r="151" spans="1:13" x14ac:dyDescent="0.3">
      <c r="A151" s="3">
        <v>27</v>
      </c>
      <c r="B151" s="8">
        <v>6</v>
      </c>
      <c r="C151" s="8">
        <v>22</v>
      </c>
      <c r="D151" s="4" t="s">
        <v>435</v>
      </c>
      <c r="E151" s="4" t="s">
        <v>13</v>
      </c>
      <c r="F151" s="4">
        <v>6</v>
      </c>
      <c r="G151" s="4">
        <v>30</v>
      </c>
      <c r="H151" s="4" t="s">
        <v>436</v>
      </c>
      <c r="I151" s="4">
        <v>13.295</v>
      </c>
      <c r="J151" s="4" t="s">
        <v>38</v>
      </c>
      <c r="K151" s="4" t="s">
        <v>196</v>
      </c>
      <c r="L151" s="5" t="s">
        <v>437</v>
      </c>
      <c r="M151" s="5" t="s">
        <v>438</v>
      </c>
    </row>
    <row r="152" spans="1:13" x14ac:dyDescent="0.3">
      <c r="A152" s="3">
        <v>182</v>
      </c>
      <c r="B152" s="8">
        <v>6</v>
      </c>
      <c r="C152" s="8">
        <v>23</v>
      </c>
      <c r="D152" s="4" t="s">
        <v>495</v>
      </c>
      <c r="E152" s="4" t="s">
        <v>13</v>
      </c>
      <c r="F152" s="4">
        <v>8</v>
      </c>
      <c r="G152" s="4">
        <v>22</v>
      </c>
      <c r="H152" s="4" t="s">
        <v>496</v>
      </c>
      <c r="I152" s="4">
        <v>81.772999999999996</v>
      </c>
      <c r="J152" s="4" t="s">
        <v>89</v>
      </c>
      <c r="K152" s="4" t="s">
        <v>196</v>
      </c>
      <c r="L152" s="5">
        <v>1082373302</v>
      </c>
      <c r="M152" s="5">
        <v>1067812203</v>
      </c>
    </row>
    <row r="153" spans="1:13" x14ac:dyDescent="0.3">
      <c r="A153" s="3">
        <v>23</v>
      </c>
      <c r="B153" s="8">
        <v>6</v>
      </c>
      <c r="C153" s="8">
        <v>24</v>
      </c>
      <c r="D153" s="4" t="s">
        <v>432</v>
      </c>
      <c r="E153" s="4" t="s">
        <v>13</v>
      </c>
      <c r="F153" s="4">
        <v>2</v>
      </c>
      <c r="G153" s="4">
        <v>18</v>
      </c>
      <c r="H153" s="4" t="s">
        <v>405</v>
      </c>
      <c r="I153" s="4">
        <v>12.5</v>
      </c>
      <c r="J153" s="4" t="s">
        <v>96</v>
      </c>
      <c r="K153" s="4" t="s">
        <v>196</v>
      </c>
      <c r="L153" s="5" t="s">
        <v>433</v>
      </c>
      <c r="M153" s="5" t="s">
        <v>434</v>
      </c>
    </row>
    <row r="154" spans="1:13" x14ac:dyDescent="0.3">
      <c r="A154" s="3">
        <v>37</v>
      </c>
      <c r="B154" s="8">
        <v>6</v>
      </c>
      <c r="C154" s="8">
        <v>25</v>
      </c>
      <c r="D154" s="4" t="s">
        <v>371</v>
      </c>
      <c r="E154" s="4" t="s">
        <v>13</v>
      </c>
      <c r="F154" s="4">
        <v>6</v>
      </c>
      <c r="G154" s="4">
        <v>28</v>
      </c>
      <c r="H154" s="4" t="s">
        <v>95</v>
      </c>
      <c r="I154" s="4">
        <v>17.919</v>
      </c>
      <c r="J154" s="4" t="s">
        <v>38</v>
      </c>
      <c r="K154" s="4" t="s">
        <v>196</v>
      </c>
      <c r="L154" s="5" t="s">
        <v>372</v>
      </c>
      <c r="M154" s="5" t="s">
        <v>373</v>
      </c>
    </row>
    <row r="155" spans="1:13" x14ac:dyDescent="0.3">
      <c r="A155" s="3">
        <v>186</v>
      </c>
      <c r="B155" s="8">
        <v>7</v>
      </c>
      <c r="C155" s="8">
        <v>1</v>
      </c>
      <c r="D155" s="4" t="s">
        <v>569</v>
      </c>
      <c r="E155" s="4" t="s">
        <v>13</v>
      </c>
      <c r="F155" s="4">
        <v>5</v>
      </c>
      <c r="G155" s="4">
        <v>1</v>
      </c>
      <c r="H155" s="4" t="s">
        <v>121</v>
      </c>
      <c r="I155" s="4">
        <v>83.522999999999996</v>
      </c>
      <c r="J155" s="4" t="s">
        <v>209</v>
      </c>
      <c r="K155" s="4" t="s">
        <v>196</v>
      </c>
      <c r="L155" s="5">
        <v>1054724471</v>
      </c>
      <c r="M155" s="5">
        <v>1037134417</v>
      </c>
    </row>
    <row r="156" spans="1:13" x14ac:dyDescent="0.3">
      <c r="A156" s="3">
        <v>103</v>
      </c>
      <c r="B156" s="8">
        <v>7</v>
      </c>
      <c r="C156" s="8">
        <v>2</v>
      </c>
      <c r="D156" s="4" t="s">
        <v>542</v>
      </c>
      <c r="E156" s="4" t="s">
        <v>13</v>
      </c>
      <c r="F156" s="4">
        <v>2</v>
      </c>
      <c r="G156" s="4">
        <v>1</v>
      </c>
      <c r="H156" s="4" t="s">
        <v>543</v>
      </c>
      <c r="I156" s="4">
        <v>51.2</v>
      </c>
      <c r="J156" s="4" t="s">
        <v>15</v>
      </c>
      <c r="K156" s="4" t="s">
        <v>101</v>
      </c>
      <c r="L156" s="5" t="s">
        <v>544</v>
      </c>
      <c r="M156" s="5" t="s">
        <v>545</v>
      </c>
    </row>
    <row r="157" spans="1:13" x14ac:dyDescent="0.3">
      <c r="A157" s="3">
        <v>22</v>
      </c>
      <c r="B157" s="8">
        <v>7</v>
      </c>
      <c r="C157" s="8">
        <v>3</v>
      </c>
      <c r="D157" s="4" t="s">
        <v>516</v>
      </c>
      <c r="E157" s="4" t="s">
        <v>13</v>
      </c>
      <c r="F157" s="4">
        <v>7</v>
      </c>
      <c r="G157" s="4">
        <v>2</v>
      </c>
      <c r="H157" s="4" t="s">
        <v>517</v>
      </c>
      <c r="I157" s="4">
        <v>12.5</v>
      </c>
      <c r="J157" s="4" t="s">
        <v>137</v>
      </c>
      <c r="K157" s="4" t="s">
        <v>101</v>
      </c>
      <c r="L157" s="5">
        <v>1074035190</v>
      </c>
      <c r="M157" s="5">
        <v>1083825190</v>
      </c>
    </row>
    <row r="158" spans="1:13" x14ac:dyDescent="0.3">
      <c r="A158" s="3">
        <v>10</v>
      </c>
      <c r="B158" s="8">
        <v>7</v>
      </c>
      <c r="C158" s="8">
        <v>4</v>
      </c>
      <c r="D158" s="4" t="s">
        <v>512</v>
      </c>
      <c r="E158" s="4" t="s">
        <v>13</v>
      </c>
      <c r="F158" s="4">
        <v>6</v>
      </c>
      <c r="G158" s="4">
        <v>7</v>
      </c>
      <c r="H158" s="4" t="s">
        <v>513</v>
      </c>
      <c r="I158" s="4">
        <v>5.78</v>
      </c>
      <c r="J158" s="4" t="s">
        <v>38</v>
      </c>
      <c r="K158" s="4" t="s">
        <v>101</v>
      </c>
      <c r="L158" s="5" t="s">
        <v>514</v>
      </c>
      <c r="M158" s="5" t="s">
        <v>515</v>
      </c>
    </row>
    <row r="159" spans="1:13" x14ac:dyDescent="0.3">
      <c r="A159" s="3">
        <v>26</v>
      </c>
      <c r="B159" s="8">
        <v>7</v>
      </c>
      <c r="C159" s="8">
        <v>5</v>
      </c>
      <c r="D159" s="4" t="s">
        <v>518</v>
      </c>
      <c r="E159" s="4" t="s">
        <v>13</v>
      </c>
      <c r="F159" s="4">
        <v>5</v>
      </c>
      <c r="G159" s="4">
        <v>11</v>
      </c>
      <c r="H159" s="4" t="s">
        <v>519</v>
      </c>
      <c r="I159" s="4">
        <v>13.253</v>
      </c>
      <c r="J159" s="4" t="s">
        <v>47</v>
      </c>
      <c r="K159" s="4" t="s">
        <v>196</v>
      </c>
      <c r="L159" s="5">
        <v>1023939631</v>
      </c>
      <c r="M159" s="5">
        <v>1067119631</v>
      </c>
    </row>
    <row r="160" spans="1:13" x14ac:dyDescent="0.3">
      <c r="A160" s="3">
        <v>122</v>
      </c>
      <c r="B160" s="8">
        <v>7</v>
      </c>
      <c r="C160" s="8">
        <v>6</v>
      </c>
      <c r="D160" s="4" t="s">
        <v>552</v>
      </c>
      <c r="E160" s="4" t="s">
        <v>13</v>
      </c>
      <c r="F160" s="4">
        <v>5</v>
      </c>
      <c r="G160" s="4">
        <v>11</v>
      </c>
      <c r="H160" s="4" t="s">
        <v>553</v>
      </c>
      <c r="I160" s="4">
        <v>57.143000000000001</v>
      </c>
      <c r="J160" s="4" t="s">
        <v>25</v>
      </c>
      <c r="K160" s="4" t="s">
        <v>196</v>
      </c>
      <c r="L160" s="5">
        <v>1075938336</v>
      </c>
      <c r="M160" s="5">
        <v>1055308336</v>
      </c>
    </row>
    <row r="161" spans="1:13" x14ac:dyDescent="0.3">
      <c r="A161" s="3">
        <v>7</v>
      </c>
      <c r="B161" s="8">
        <v>7</v>
      </c>
      <c r="C161" s="8">
        <v>7</v>
      </c>
      <c r="D161" s="4" t="s">
        <v>508</v>
      </c>
      <c r="E161" s="4" t="s">
        <v>13</v>
      </c>
      <c r="F161" s="4">
        <v>6</v>
      </c>
      <c r="G161" s="4">
        <v>13</v>
      </c>
      <c r="H161" s="4" t="s">
        <v>509</v>
      </c>
      <c r="I161" s="4">
        <v>4.6079999999999997</v>
      </c>
      <c r="J161" s="4" t="s">
        <v>20</v>
      </c>
      <c r="K161" s="4" t="s">
        <v>196</v>
      </c>
      <c r="L161" s="5" t="s">
        <v>510</v>
      </c>
      <c r="M161" s="5" t="s">
        <v>511</v>
      </c>
    </row>
    <row r="162" spans="1:13" x14ac:dyDescent="0.3">
      <c r="A162" s="3">
        <v>55</v>
      </c>
      <c r="B162" s="8">
        <v>7</v>
      </c>
      <c r="C162" s="8">
        <v>8</v>
      </c>
      <c r="D162" s="4" t="s">
        <v>525</v>
      </c>
      <c r="E162" s="4" t="s">
        <v>13</v>
      </c>
      <c r="F162" s="4">
        <v>1</v>
      </c>
      <c r="G162" s="4">
        <v>11</v>
      </c>
      <c r="H162" s="4" t="s">
        <v>526</v>
      </c>
      <c r="I162" s="4">
        <v>27.184000000000001</v>
      </c>
      <c r="J162" s="4" t="s">
        <v>60</v>
      </c>
      <c r="K162" s="4" t="s">
        <v>196</v>
      </c>
      <c r="L162" s="4" t="s">
        <v>527</v>
      </c>
      <c r="M162" s="5">
        <v>1066790766</v>
      </c>
    </row>
    <row r="163" spans="1:13" x14ac:dyDescent="0.3">
      <c r="A163" s="3">
        <v>167</v>
      </c>
      <c r="B163" s="8">
        <v>7</v>
      </c>
      <c r="C163" s="8">
        <v>9</v>
      </c>
      <c r="D163" s="4" t="s">
        <v>560</v>
      </c>
      <c r="E163" s="4" t="s">
        <v>13</v>
      </c>
      <c r="F163" s="4">
        <v>1</v>
      </c>
      <c r="G163" s="4">
        <v>14</v>
      </c>
      <c r="H163" s="4" t="s">
        <v>561</v>
      </c>
      <c r="I163" s="4">
        <v>75.335999999999999</v>
      </c>
      <c r="J163" s="4" t="s">
        <v>124</v>
      </c>
      <c r="K163" s="4" t="s">
        <v>101</v>
      </c>
      <c r="L163" s="5" t="s">
        <v>562</v>
      </c>
      <c r="M163" s="5" t="s">
        <v>563</v>
      </c>
    </row>
    <row r="164" spans="1:13" x14ac:dyDescent="0.3">
      <c r="A164" s="3">
        <v>39</v>
      </c>
      <c r="B164" s="8">
        <v>7</v>
      </c>
      <c r="C164" s="8">
        <v>10</v>
      </c>
      <c r="D164" s="4" t="s">
        <v>520</v>
      </c>
      <c r="E164" s="4" t="s">
        <v>13</v>
      </c>
      <c r="F164" s="4">
        <v>3</v>
      </c>
      <c r="G164" s="4">
        <v>16</v>
      </c>
      <c r="H164" s="4" t="s">
        <v>521</v>
      </c>
      <c r="I164" s="4">
        <v>19.512</v>
      </c>
      <c r="J164" s="4" t="s">
        <v>152</v>
      </c>
      <c r="K164" s="4" t="s">
        <v>196</v>
      </c>
      <c r="L164" s="5">
        <v>1067893672</v>
      </c>
      <c r="M164" s="5">
        <v>1026804138</v>
      </c>
    </row>
    <row r="165" spans="1:13" x14ac:dyDescent="0.3">
      <c r="A165" s="3">
        <v>183</v>
      </c>
      <c r="B165" s="8">
        <v>7</v>
      </c>
      <c r="C165" s="8">
        <v>11</v>
      </c>
      <c r="D165" s="4" t="s">
        <v>565</v>
      </c>
      <c r="E165" s="4" t="s">
        <v>13</v>
      </c>
      <c r="F165" s="4">
        <v>2</v>
      </c>
      <c r="G165" s="4">
        <v>18</v>
      </c>
      <c r="H165" s="4" t="s">
        <v>566</v>
      </c>
      <c r="I165" s="4">
        <v>82.039000000000001</v>
      </c>
      <c r="J165" s="4" t="s">
        <v>60</v>
      </c>
      <c r="K165" s="4" t="s">
        <v>196</v>
      </c>
      <c r="L165" s="5" t="s">
        <v>567</v>
      </c>
      <c r="M165" s="5" t="s">
        <v>568</v>
      </c>
    </row>
    <row r="166" spans="1:13" x14ac:dyDescent="0.3">
      <c r="A166" s="3">
        <v>71</v>
      </c>
      <c r="B166" s="8">
        <v>7</v>
      </c>
      <c r="C166" s="8">
        <v>12</v>
      </c>
      <c r="D166" s="4" t="s">
        <v>532</v>
      </c>
      <c r="E166" s="4" t="s">
        <v>13</v>
      </c>
      <c r="F166" s="4">
        <v>6</v>
      </c>
      <c r="G166" s="4">
        <v>19</v>
      </c>
      <c r="H166" s="4" t="s">
        <v>24</v>
      </c>
      <c r="I166" s="4">
        <v>36.893000000000001</v>
      </c>
      <c r="J166" s="4" t="s">
        <v>60</v>
      </c>
      <c r="K166" s="4" t="s">
        <v>196</v>
      </c>
      <c r="L166" s="5">
        <v>1037136250</v>
      </c>
      <c r="M166" s="5">
        <v>1076526250</v>
      </c>
    </row>
    <row r="167" spans="1:13" x14ac:dyDescent="0.3">
      <c r="A167" s="3">
        <v>90</v>
      </c>
      <c r="B167" s="8">
        <v>7</v>
      </c>
      <c r="C167" s="8">
        <v>13</v>
      </c>
      <c r="D167" s="4" t="s">
        <v>538</v>
      </c>
      <c r="E167" s="4" t="s">
        <v>13</v>
      </c>
      <c r="F167" s="4">
        <v>5</v>
      </c>
      <c r="G167" s="4">
        <v>20</v>
      </c>
      <c r="H167" s="4" t="s">
        <v>539</v>
      </c>
      <c r="I167" s="4">
        <v>45.917999999999999</v>
      </c>
      <c r="J167" s="4" t="s">
        <v>30</v>
      </c>
      <c r="K167" s="4" t="s">
        <v>196</v>
      </c>
      <c r="L167" s="4" t="s">
        <v>540</v>
      </c>
      <c r="M167" s="5" t="s">
        <v>541</v>
      </c>
    </row>
    <row r="168" spans="1:13" x14ac:dyDescent="0.3">
      <c r="A168" s="3">
        <v>138</v>
      </c>
      <c r="B168" s="8">
        <v>7</v>
      </c>
      <c r="C168" s="8">
        <v>14</v>
      </c>
      <c r="D168" s="4" t="s">
        <v>556</v>
      </c>
      <c r="E168" s="4" t="s">
        <v>13</v>
      </c>
      <c r="F168" s="4">
        <v>1</v>
      </c>
      <c r="G168" s="4">
        <v>14</v>
      </c>
      <c r="H168" s="4" t="s">
        <v>557</v>
      </c>
      <c r="I168" s="4">
        <v>62.442999999999998</v>
      </c>
      <c r="J168" s="4" t="s">
        <v>42</v>
      </c>
      <c r="K168" s="4" t="s">
        <v>196</v>
      </c>
      <c r="L168" s="5">
        <v>1096207618</v>
      </c>
      <c r="M168" s="5">
        <v>1023207618</v>
      </c>
    </row>
    <row r="169" spans="1:13" x14ac:dyDescent="0.3">
      <c r="A169" s="3">
        <v>151</v>
      </c>
      <c r="B169" s="8">
        <v>7</v>
      </c>
      <c r="C169" s="8">
        <v>15</v>
      </c>
      <c r="D169" s="4" t="s">
        <v>558</v>
      </c>
      <c r="E169" s="4" t="s">
        <v>13</v>
      </c>
      <c r="F169" s="4">
        <v>3</v>
      </c>
      <c r="G169" s="4">
        <v>19</v>
      </c>
      <c r="H169" s="4" t="s">
        <v>109</v>
      </c>
      <c r="I169" s="4">
        <v>66.867000000000004</v>
      </c>
      <c r="J169" s="4" t="s">
        <v>47</v>
      </c>
      <c r="K169" s="4" t="s">
        <v>196</v>
      </c>
      <c r="L169" s="5">
        <v>1022433008</v>
      </c>
      <c r="M169" s="5">
        <v>1065413008</v>
      </c>
    </row>
    <row r="170" spans="1:13" x14ac:dyDescent="0.3">
      <c r="A170" s="3">
        <v>87</v>
      </c>
      <c r="B170" s="8">
        <v>7</v>
      </c>
      <c r="C170" s="8">
        <v>16</v>
      </c>
      <c r="D170" s="4" t="s">
        <v>535</v>
      </c>
      <c r="E170" s="4" t="s">
        <v>13</v>
      </c>
      <c r="F170" s="4">
        <v>6</v>
      </c>
      <c r="G170" s="4">
        <v>17</v>
      </c>
      <c r="H170" s="4" t="s">
        <v>440</v>
      </c>
      <c r="I170" s="4">
        <v>43.182000000000002</v>
      </c>
      <c r="J170" s="4" t="s">
        <v>214</v>
      </c>
      <c r="K170" s="4" t="s">
        <v>196</v>
      </c>
      <c r="L170" s="5" t="s">
        <v>536</v>
      </c>
      <c r="M170" s="5" t="s">
        <v>537</v>
      </c>
    </row>
    <row r="171" spans="1:13" x14ac:dyDescent="0.3">
      <c r="A171" s="3">
        <v>74</v>
      </c>
      <c r="B171" s="8">
        <v>7</v>
      </c>
      <c r="C171" s="8">
        <v>17</v>
      </c>
      <c r="D171" s="4" t="s">
        <v>533</v>
      </c>
      <c r="E171" s="4" t="s">
        <v>13</v>
      </c>
      <c r="F171" s="4">
        <v>4</v>
      </c>
      <c r="G171" s="4">
        <v>19</v>
      </c>
      <c r="H171" s="4" t="s">
        <v>534</v>
      </c>
      <c r="I171" s="4">
        <v>37.438000000000002</v>
      </c>
      <c r="J171" s="4" t="s">
        <v>89</v>
      </c>
      <c r="K171" s="4" t="s">
        <v>215</v>
      </c>
      <c r="L171" s="5">
        <v>1096492811</v>
      </c>
      <c r="M171" s="5">
        <v>1056653535</v>
      </c>
    </row>
    <row r="172" spans="1:13" x14ac:dyDescent="0.3">
      <c r="A172" s="3">
        <v>119</v>
      </c>
      <c r="B172" s="8">
        <v>7</v>
      </c>
      <c r="C172" s="8">
        <v>18</v>
      </c>
      <c r="D172" s="4" t="s">
        <v>549</v>
      </c>
      <c r="E172" s="4" t="s">
        <v>13</v>
      </c>
      <c r="F172" s="4">
        <v>99</v>
      </c>
      <c r="G172" s="4">
        <v>0</v>
      </c>
      <c r="H172" s="4" t="s">
        <v>550</v>
      </c>
      <c r="I172" s="4">
        <v>56.98</v>
      </c>
      <c r="J172" s="4" t="s">
        <v>55</v>
      </c>
      <c r="K172" s="4" t="s">
        <v>196</v>
      </c>
      <c r="L172" s="5" t="s">
        <v>654</v>
      </c>
      <c r="M172" s="5" t="s">
        <v>551</v>
      </c>
    </row>
    <row r="173" spans="1:13" x14ac:dyDescent="0.3">
      <c r="A173" s="3">
        <v>106</v>
      </c>
      <c r="B173" s="8">
        <v>7</v>
      </c>
      <c r="C173" s="8">
        <v>19</v>
      </c>
      <c r="D173" s="4" t="s">
        <v>546</v>
      </c>
      <c r="E173" s="4" t="s">
        <v>13</v>
      </c>
      <c r="F173" s="4">
        <v>7</v>
      </c>
      <c r="G173" s="4">
        <v>23</v>
      </c>
      <c r="H173" s="4" t="s">
        <v>195</v>
      </c>
      <c r="I173" s="4">
        <v>53.398000000000003</v>
      </c>
      <c r="J173" s="4" t="s">
        <v>60</v>
      </c>
      <c r="K173" s="4" t="s">
        <v>101</v>
      </c>
      <c r="L173" s="4" t="s">
        <v>547</v>
      </c>
      <c r="M173" s="5" t="s">
        <v>548</v>
      </c>
    </row>
    <row r="174" spans="1:13" x14ac:dyDescent="0.3">
      <c r="A174" s="3">
        <v>42</v>
      </c>
      <c r="B174" s="8">
        <v>7</v>
      </c>
      <c r="C174" s="8">
        <v>20</v>
      </c>
      <c r="D174" s="4" t="s">
        <v>522</v>
      </c>
      <c r="E174" s="4" t="s">
        <v>13</v>
      </c>
      <c r="F174" s="4">
        <v>1</v>
      </c>
      <c r="G174" s="4">
        <v>24</v>
      </c>
      <c r="H174" s="4" t="s">
        <v>523</v>
      </c>
      <c r="I174" s="4">
        <v>20.388000000000002</v>
      </c>
      <c r="J174" s="4" t="s">
        <v>60</v>
      </c>
      <c r="K174" s="4" t="s">
        <v>196</v>
      </c>
      <c r="L174" s="4" t="s">
        <v>524</v>
      </c>
      <c r="M174" s="5">
        <v>1092844638</v>
      </c>
    </row>
    <row r="175" spans="1:13" x14ac:dyDescent="0.3">
      <c r="A175" s="3">
        <v>199</v>
      </c>
      <c r="B175" s="8">
        <v>7</v>
      </c>
      <c r="C175" s="8">
        <v>21</v>
      </c>
      <c r="D175" s="4" t="s">
        <v>570</v>
      </c>
      <c r="E175" s="4" t="s">
        <v>13</v>
      </c>
      <c r="F175" s="4">
        <v>2</v>
      </c>
      <c r="G175" s="4">
        <v>28</v>
      </c>
      <c r="H175" s="4" t="s">
        <v>571</v>
      </c>
      <c r="I175" s="4">
        <v>88.384</v>
      </c>
      <c r="J175" s="4" t="s">
        <v>50</v>
      </c>
      <c r="K175" s="4" t="s">
        <v>196</v>
      </c>
      <c r="L175" s="5" t="s">
        <v>572</v>
      </c>
      <c r="M175" s="5" t="s">
        <v>573</v>
      </c>
    </row>
    <row r="176" spans="1:13" x14ac:dyDescent="0.3">
      <c r="A176" s="3">
        <v>135</v>
      </c>
      <c r="B176" s="8">
        <v>7</v>
      </c>
      <c r="C176" s="8">
        <v>22</v>
      </c>
      <c r="D176" s="4" t="s">
        <v>554</v>
      </c>
      <c r="E176" s="4" t="s">
        <v>13</v>
      </c>
      <c r="F176" s="4">
        <v>6</v>
      </c>
      <c r="G176" s="4">
        <v>25</v>
      </c>
      <c r="H176" s="4" t="s">
        <v>555</v>
      </c>
      <c r="I176" s="4">
        <v>62.069000000000003</v>
      </c>
      <c r="J176" s="4" t="s">
        <v>89</v>
      </c>
      <c r="K176" s="4" t="s">
        <v>196</v>
      </c>
      <c r="L176" s="5">
        <v>1037076768</v>
      </c>
      <c r="M176" s="5">
        <v>1096966768</v>
      </c>
    </row>
    <row r="177" spans="1:13" x14ac:dyDescent="0.3">
      <c r="A177" s="3">
        <v>58</v>
      </c>
      <c r="B177" s="8">
        <v>7</v>
      </c>
      <c r="C177" s="8">
        <v>23</v>
      </c>
      <c r="D177" s="4" t="s">
        <v>528</v>
      </c>
      <c r="E177" s="4" t="s">
        <v>13</v>
      </c>
      <c r="F177" s="4">
        <v>2</v>
      </c>
      <c r="G177" s="4">
        <v>11</v>
      </c>
      <c r="H177" s="4" t="s">
        <v>529</v>
      </c>
      <c r="I177" s="4">
        <v>29.6</v>
      </c>
      <c r="J177" s="4" t="s">
        <v>15</v>
      </c>
      <c r="K177" s="4" t="s">
        <v>101</v>
      </c>
      <c r="L177" s="5" t="s">
        <v>530</v>
      </c>
      <c r="M177" s="5" t="s">
        <v>531</v>
      </c>
    </row>
    <row r="178" spans="1:13" x14ac:dyDescent="0.3">
      <c r="A178" s="3">
        <v>202</v>
      </c>
      <c r="B178" s="8">
        <v>7</v>
      </c>
      <c r="C178" s="8">
        <v>24</v>
      </c>
      <c r="D178" s="4" t="s">
        <v>574</v>
      </c>
      <c r="E178" s="4" t="s">
        <v>13</v>
      </c>
      <c r="F178" s="4">
        <v>4</v>
      </c>
      <c r="G178" s="4">
        <v>26</v>
      </c>
      <c r="H178" s="4" t="s">
        <v>543</v>
      </c>
      <c r="I178" s="4">
        <v>90.777000000000001</v>
      </c>
      <c r="J178" s="4" t="s">
        <v>60</v>
      </c>
      <c r="K178" s="4" t="s">
        <v>196</v>
      </c>
      <c r="L178" s="5">
        <v>1086975626</v>
      </c>
      <c r="M178" s="5">
        <v>1064605626</v>
      </c>
    </row>
    <row r="179" spans="1:13" x14ac:dyDescent="0.3">
      <c r="A179" s="3">
        <v>154</v>
      </c>
      <c r="B179" s="8">
        <v>7</v>
      </c>
      <c r="C179" s="8">
        <v>25</v>
      </c>
      <c r="D179" s="4" t="s">
        <v>559</v>
      </c>
      <c r="E179" s="4" t="s">
        <v>13</v>
      </c>
      <c r="F179" s="4">
        <v>1</v>
      </c>
      <c r="G179" s="4">
        <v>30</v>
      </c>
      <c r="H179" s="4" t="s">
        <v>41</v>
      </c>
      <c r="I179" s="4">
        <v>68.212000000000003</v>
      </c>
      <c r="J179" s="4" t="s">
        <v>35</v>
      </c>
      <c r="K179" s="4" t="s">
        <v>196</v>
      </c>
      <c r="L179" s="5">
        <v>1021206034</v>
      </c>
      <c r="M179" s="5">
        <v>1022226034</v>
      </c>
    </row>
    <row r="180" spans="1:13" x14ac:dyDescent="0.3">
      <c r="A180" s="3">
        <v>97</v>
      </c>
      <c r="B180" s="8">
        <v>7</v>
      </c>
      <c r="C180" s="8">
        <v>26</v>
      </c>
      <c r="D180" s="4" t="s">
        <v>63</v>
      </c>
      <c r="E180" s="4" t="s">
        <v>13</v>
      </c>
      <c r="F180" s="4">
        <v>4</v>
      </c>
      <c r="G180" s="4">
        <v>5</v>
      </c>
      <c r="H180" s="4" t="s">
        <v>64</v>
      </c>
      <c r="I180" s="4">
        <v>48</v>
      </c>
      <c r="J180" s="4" t="s">
        <v>15</v>
      </c>
      <c r="K180" s="1" t="s">
        <v>65</v>
      </c>
      <c r="L180" s="5" t="s">
        <v>66</v>
      </c>
      <c r="M180" s="5" t="s">
        <v>67</v>
      </c>
    </row>
    <row r="181" spans="1:13" x14ac:dyDescent="0.3">
      <c r="A181" s="3">
        <v>89</v>
      </c>
      <c r="B181" s="8">
        <v>8</v>
      </c>
      <c r="C181" s="8">
        <v>1</v>
      </c>
      <c r="D181" s="4" t="s">
        <v>608</v>
      </c>
      <c r="E181" s="4" t="s">
        <v>13</v>
      </c>
      <c r="F181" s="4">
        <v>5</v>
      </c>
      <c r="G181" s="4">
        <v>8</v>
      </c>
      <c r="H181" s="4" t="s">
        <v>609</v>
      </c>
      <c r="I181" s="4">
        <v>44.444000000000003</v>
      </c>
      <c r="J181" s="4" t="s">
        <v>50</v>
      </c>
      <c r="K181" s="4" t="s">
        <v>196</v>
      </c>
      <c r="L181" s="5">
        <v>1082497307</v>
      </c>
      <c r="M181" s="5">
        <v>1072107307</v>
      </c>
    </row>
    <row r="182" spans="1:13" x14ac:dyDescent="0.3">
      <c r="A182" s="3">
        <v>185</v>
      </c>
      <c r="B182" s="8">
        <v>8</v>
      </c>
      <c r="C182" s="8">
        <v>2</v>
      </c>
      <c r="D182" s="4" t="s">
        <v>642</v>
      </c>
      <c r="E182" s="4" t="s">
        <v>13</v>
      </c>
      <c r="F182" s="4">
        <v>1</v>
      </c>
      <c r="G182" s="4">
        <v>6</v>
      </c>
      <c r="H182" s="4" t="s">
        <v>295</v>
      </c>
      <c r="I182" s="4">
        <v>83.332999999999998</v>
      </c>
      <c r="J182" s="4" t="s">
        <v>96</v>
      </c>
      <c r="K182" s="4" t="s">
        <v>101</v>
      </c>
      <c r="L182" s="5" t="s">
        <v>643</v>
      </c>
      <c r="M182" s="5" t="s">
        <v>644</v>
      </c>
    </row>
    <row r="183" spans="1:13" x14ac:dyDescent="0.3">
      <c r="A183" s="3">
        <v>105</v>
      </c>
      <c r="B183" s="8">
        <v>8</v>
      </c>
      <c r="C183" s="8">
        <v>3</v>
      </c>
      <c r="D183" s="4" t="s">
        <v>612</v>
      </c>
      <c r="E183" s="4" t="s">
        <v>13</v>
      </c>
      <c r="F183" s="4">
        <v>6</v>
      </c>
      <c r="G183" s="4">
        <v>4</v>
      </c>
      <c r="H183" s="4" t="s">
        <v>613</v>
      </c>
      <c r="I183" s="4">
        <v>53.383000000000003</v>
      </c>
      <c r="J183" s="4" t="s">
        <v>25</v>
      </c>
      <c r="K183" s="4" t="s">
        <v>196</v>
      </c>
      <c r="L183" s="5" t="s">
        <v>614</v>
      </c>
      <c r="M183" s="5" t="s">
        <v>615</v>
      </c>
    </row>
    <row r="184" spans="1:13" x14ac:dyDescent="0.3">
      <c r="A184" s="3">
        <v>201</v>
      </c>
      <c r="B184" s="8">
        <v>8</v>
      </c>
      <c r="C184" s="8">
        <v>4</v>
      </c>
      <c r="D184" s="4" t="s">
        <v>649</v>
      </c>
      <c r="E184" s="4" t="s">
        <v>13</v>
      </c>
      <c r="F184" s="4">
        <v>4</v>
      </c>
      <c r="G184" s="4">
        <v>10</v>
      </c>
      <c r="H184" s="4" t="s">
        <v>566</v>
      </c>
      <c r="I184" s="4">
        <v>90.045000000000002</v>
      </c>
      <c r="J184" s="4" t="s">
        <v>42</v>
      </c>
      <c r="K184" s="4" t="s">
        <v>196</v>
      </c>
      <c r="L184" s="5">
        <v>1072346589</v>
      </c>
      <c r="M184" s="5">
        <v>1046426589</v>
      </c>
    </row>
    <row r="185" spans="1:13" x14ac:dyDescent="0.3">
      <c r="A185" s="3">
        <v>184</v>
      </c>
      <c r="B185" s="8">
        <v>8</v>
      </c>
      <c r="C185" s="8">
        <v>5</v>
      </c>
      <c r="D185" s="4" t="s">
        <v>638</v>
      </c>
      <c r="E185" s="4" t="s">
        <v>13</v>
      </c>
      <c r="F185" s="4">
        <v>3</v>
      </c>
      <c r="G185" s="4">
        <v>7</v>
      </c>
      <c r="H185" s="4" t="s">
        <v>639</v>
      </c>
      <c r="I185" s="4">
        <v>82.653000000000006</v>
      </c>
      <c r="J185" s="4" t="s">
        <v>30</v>
      </c>
      <c r="K185" s="4" t="s">
        <v>196</v>
      </c>
      <c r="L185" s="5" t="s">
        <v>640</v>
      </c>
      <c r="M185" s="5" t="s">
        <v>641</v>
      </c>
    </row>
    <row r="186" spans="1:13" x14ac:dyDescent="0.3">
      <c r="A186" s="3">
        <v>120</v>
      </c>
      <c r="B186" s="8">
        <v>8</v>
      </c>
      <c r="C186" s="8">
        <v>6</v>
      </c>
      <c r="D186" s="4" t="s">
        <v>616</v>
      </c>
      <c r="E186" s="4" t="s">
        <v>13</v>
      </c>
      <c r="F186" s="4">
        <v>6</v>
      </c>
      <c r="G186" s="4">
        <v>27</v>
      </c>
      <c r="H186" s="4" t="s">
        <v>231</v>
      </c>
      <c r="I186" s="4">
        <v>57.070999999999998</v>
      </c>
      <c r="J186" s="4" t="s">
        <v>232</v>
      </c>
      <c r="K186" s="4" t="s">
        <v>101</v>
      </c>
      <c r="L186" s="5">
        <v>1024437966</v>
      </c>
      <c r="M186" s="5">
        <v>1071718244</v>
      </c>
    </row>
    <row r="187" spans="1:13" x14ac:dyDescent="0.3">
      <c r="A187" s="3">
        <v>56</v>
      </c>
      <c r="B187" s="8">
        <v>8</v>
      </c>
      <c r="C187" s="8">
        <v>7</v>
      </c>
      <c r="D187" s="4" t="s">
        <v>594</v>
      </c>
      <c r="E187" s="4" t="s">
        <v>13</v>
      </c>
      <c r="F187" s="4">
        <v>1</v>
      </c>
      <c r="G187" s="4">
        <v>8</v>
      </c>
      <c r="H187" s="4" t="s">
        <v>506</v>
      </c>
      <c r="I187" s="4">
        <v>27.273</v>
      </c>
      <c r="J187" s="4" t="s">
        <v>50</v>
      </c>
      <c r="K187" s="4" t="s">
        <v>196</v>
      </c>
      <c r="L187" s="5">
        <v>1063214418</v>
      </c>
      <c r="M187" s="5">
        <v>1063414418</v>
      </c>
    </row>
    <row r="188" spans="1:13" x14ac:dyDescent="0.3">
      <c r="A188" s="3">
        <v>72</v>
      </c>
      <c r="B188" s="8">
        <v>8</v>
      </c>
      <c r="C188" s="8">
        <v>8</v>
      </c>
      <c r="D188" s="4" t="s">
        <v>599</v>
      </c>
      <c r="E188" s="4" t="s">
        <v>13</v>
      </c>
      <c r="F188" s="4">
        <v>7</v>
      </c>
      <c r="G188" s="4">
        <v>7</v>
      </c>
      <c r="H188" s="4" t="s">
        <v>600</v>
      </c>
      <c r="I188" s="4">
        <v>36.945999999999998</v>
      </c>
      <c r="J188" s="4" t="s">
        <v>89</v>
      </c>
      <c r="K188" s="4" t="s">
        <v>215</v>
      </c>
      <c r="L188" s="5">
        <v>1021955900</v>
      </c>
      <c r="M188" s="5">
        <v>1046351123</v>
      </c>
    </row>
    <row r="189" spans="1:13" x14ac:dyDescent="0.3">
      <c r="A189" s="3">
        <v>121</v>
      </c>
      <c r="B189" s="8">
        <v>8</v>
      </c>
      <c r="C189" s="8">
        <v>9</v>
      </c>
      <c r="D189" s="4" t="s">
        <v>617</v>
      </c>
      <c r="E189" s="4" t="s">
        <v>13</v>
      </c>
      <c r="F189" s="4">
        <v>7</v>
      </c>
      <c r="G189" s="4">
        <v>15</v>
      </c>
      <c r="H189" s="4" t="s">
        <v>618</v>
      </c>
      <c r="I189" s="4">
        <v>57.143000000000001</v>
      </c>
      <c r="J189" s="4" t="s">
        <v>20</v>
      </c>
      <c r="K189" s="4" t="s">
        <v>196</v>
      </c>
      <c r="L189" s="5" t="s">
        <v>619</v>
      </c>
      <c r="M189" s="5" t="s">
        <v>620</v>
      </c>
    </row>
    <row r="190" spans="1:13" x14ac:dyDescent="0.3">
      <c r="A190" s="3">
        <v>40</v>
      </c>
      <c r="B190" s="8">
        <v>8</v>
      </c>
      <c r="C190" s="8">
        <v>10</v>
      </c>
      <c r="D190" s="4" t="s">
        <v>589</v>
      </c>
      <c r="E190" s="4" t="s">
        <v>13</v>
      </c>
      <c r="F190" s="4">
        <v>6</v>
      </c>
      <c r="G190" s="4">
        <v>15</v>
      </c>
      <c r="H190" s="4" t="s">
        <v>590</v>
      </c>
      <c r="I190" s="4">
        <v>19.898</v>
      </c>
      <c r="J190" s="4" t="s">
        <v>30</v>
      </c>
      <c r="K190" s="4" t="s">
        <v>101</v>
      </c>
      <c r="L190" s="5" t="s">
        <v>591</v>
      </c>
      <c r="M190" s="5" t="s">
        <v>592</v>
      </c>
    </row>
    <row r="191" spans="1:13" x14ac:dyDescent="0.3">
      <c r="A191" s="3">
        <v>24</v>
      </c>
      <c r="B191" s="8">
        <v>8</v>
      </c>
      <c r="C191" s="8">
        <v>11</v>
      </c>
      <c r="D191" s="4" t="s">
        <v>581</v>
      </c>
      <c r="E191" s="4" t="s">
        <v>13</v>
      </c>
      <c r="F191" s="4">
        <v>2</v>
      </c>
      <c r="G191" s="4">
        <v>15</v>
      </c>
      <c r="H191" s="4" t="s">
        <v>582</v>
      </c>
      <c r="I191" s="4">
        <v>12.625999999999999</v>
      </c>
      <c r="J191" s="4" t="s">
        <v>50</v>
      </c>
      <c r="K191" s="4" t="s">
        <v>196</v>
      </c>
      <c r="L191" s="5" t="s">
        <v>583</v>
      </c>
      <c r="M191" s="5" t="s">
        <v>584</v>
      </c>
    </row>
    <row r="192" spans="1:13" x14ac:dyDescent="0.3">
      <c r="A192" s="3">
        <v>88</v>
      </c>
      <c r="B192" s="8">
        <v>8</v>
      </c>
      <c r="C192" s="8">
        <v>12</v>
      </c>
      <c r="D192" s="4" t="s">
        <v>605</v>
      </c>
      <c r="E192" s="4" t="s">
        <v>13</v>
      </c>
      <c r="F192" s="4">
        <v>4</v>
      </c>
      <c r="G192" s="4">
        <v>17</v>
      </c>
      <c r="H192" s="4" t="s">
        <v>543</v>
      </c>
      <c r="I192" s="4">
        <v>43.709000000000003</v>
      </c>
      <c r="J192" s="4" t="s">
        <v>35</v>
      </c>
      <c r="K192" s="4" t="s">
        <v>196</v>
      </c>
      <c r="L192" s="5" t="s">
        <v>606</v>
      </c>
      <c r="M192" s="5" t="s">
        <v>607</v>
      </c>
    </row>
    <row r="193" spans="1:13" x14ac:dyDescent="0.3">
      <c r="A193" s="3">
        <v>9</v>
      </c>
      <c r="B193" s="8">
        <v>8</v>
      </c>
      <c r="C193" s="8">
        <v>13</v>
      </c>
      <c r="D193" s="4" t="s">
        <v>577</v>
      </c>
      <c r="E193" s="4" t="s">
        <v>13</v>
      </c>
      <c r="F193" s="4">
        <v>4</v>
      </c>
      <c r="G193" s="4">
        <v>8</v>
      </c>
      <c r="H193" s="4" t="s">
        <v>578</v>
      </c>
      <c r="I193" s="4">
        <v>5.6</v>
      </c>
      <c r="J193" s="4" t="s">
        <v>15</v>
      </c>
      <c r="K193" s="4" t="s">
        <v>101</v>
      </c>
      <c r="L193" s="5" t="s">
        <v>579</v>
      </c>
      <c r="M193" s="5" t="s">
        <v>580</v>
      </c>
    </row>
    <row r="194" spans="1:13" x14ac:dyDescent="0.3">
      <c r="A194" s="3">
        <v>73</v>
      </c>
      <c r="B194" s="8">
        <v>8</v>
      </c>
      <c r="C194" s="8">
        <v>14</v>
      </c>
      <c r="D194" s="4" t="s">
        <v>601</v>
      </c>
      <c r="E194" s="4" t="s">
        <v>13</v>
      </c>
      <c r="F194" s="4">
        <v>3</v>
      </c>
      <c r="G194" s="4">
        <v>13</v>
      </c>
      <c r="H194" s="4" t="s">
        <v>602</v>
      </c>
      <c r="I194" s="4">
        <v>37.374000000000002</v>
      </c>
      <c r="J194" s="4" t="s">
        <v>50</v>
      </c>
      <c r="K194" s="4" t="s">
        <v>101</v>
      </c>
      <c r="L194" s="5" t="s">
        <v>603</v>
      </c>
      <c r="M194" s="5" t="s">
        <v>604</v>
      </c>
    </row>
    <row r="195" spans="1:13" x14ac:dyDescent="0.3">
      <c r="A195" s="3">
        <v>169</v>
      </c>
      <c r="B195" s="8">
        <v>8</v>
      </c>
      <c r="C195" s="8">
        <v>15</v>
      </c>
      <c r="D195" s="4" t="s">
        <v>637</v>
      </c>
      <c r="E195" s="4" t="s">
        <v>13</v>
      </c>
      <c r="F195" s="4">
        <v>2</v>
      </c>
      <c r="G195" s="4">
        <v>8</v>
      </c>
      <c r="H195" s="4" t="s">
        <v>378</v>
      </c>
      <c r="I195" s="4">
        <v>75.567999999999998</v>
      </c>
      <c r="J195" s="4" t="s">
        <v>209</v>
      </c>
      <c r="K195" s="4" t="s">
        <v>196</v>
      </c>
      <c r="L195" s="5">
        <v>1038948087</v>
      </c>
      <c r="M195" s="5">
        <v>1099178085</v>
      </c>
    </row>
    <row r="196" spans="1:13" x14ac:dyDescent="0.3">
      <c r="A196" s="3">
        <v>41</v>
      </c>
      <c r="B196" s="8">
        <v>8</v>
      </c>
      <c r="C196" s="8">
        <v>16</v>
      </c>
      <c r="D196" s="4" t="s">
        <v>593</v>
      </c>
      <c r="E196" s="4" t="s">
        <v>13</v>
      </c>
      <c r="F196" s="4">
        <v>1</v>
      </c>
      <c r="G196" s="4">
        <v>12</v>
      </c>
      <c r="H196" s="4" t="s">
        <v>19</v>
      </c>
      <c r="I196" s="4">
        <v>20.361999999999998</v>
      </c>
      <c r="J196" s="4" t="s">
        <v>42</v>
      </c>
      <c r="K196" s="4" t="s">
        <v>196</v>
      </c>
      <c r="L196" s="5">
        <v>1033386632</v>
      </c>
      <c r="M196" s="5">
        <v>1051296632</v>
      </c>
    </row>
    <row r="197" spans="1:13" x14ac:dyDescent="0.3">
      <c r="A197" s="3">
        <v>168</v>
      </c>
      <c r="B197" s="8">
        <v>8</v>
      </c>
      <c r="C197" s="8">
        <v>17</v>
      </c>
      <c r="D197" s="4" t="s">
        <v>635</v>
      </c>
      <c r="E197" s="4" t="s">
        <v>13</v>
      </c>
      <c r="F197" s="4">
        <v>6</v>
      </c>
      <c r="G197" s="4">
        <v>14</v>
      </c>
      <c r="H197" s="4" t="s">
        <v>636</v>
      </c>
      <c r="I197" s="4">
        <v>75.369</v>
      </c>
      <c r="J197" s="4" t="s">
        <v>89</v>
      </c>
      <c r="K197" s="4" t="s">
        <v>196</v>
      </c>
      <c r="L197" s="5">
        <v>1093796019</v>
      </c>
      <c r="M197" s="5">
        <v>1094666006</v>
      </c>
    </row>
    <row r="198" spans="1:13" x14ac:dyDescent="0.3">
      <c r="A198" s="3">
        <v>57</v>
      </c>
      <c r="B198" s="8">
        <v>8</v>
      </c>
      <c r="C198" s="8">
        <v>18</v>
      </c>
      <c r="D198" s="4" t="s">
        <v>595</v>
      </c>
      <c r="E198" s="4" t="s">
        <v>13</v>
      </c>
      <c r="F198" s="4">
        <v>4</v>
      </c>
      <c r="G198" s="4">
        <v>15</v>
      </c>
      <c r="H198" s="4" t="s">
        <v>596</v>
      </c>
      <c r="I198" s="4">
        <v>29.167000000000002</v>
      </c>
      <c r="J198" s="4" t="s">
        <v>446</v>
      </c>
      <c r="K198" s="4" t="s">
        <v>196</v>
      </c>
      <c r="L198" s="5" t="s">
        <v>597</v>
      </c>
      <c r="M198" s="5" t="s">
        <v>598</v>
      </c>
    </row>
    <row r="199" spans="1:13" x14ac:dyDescent="0.3">
      <c r="A199" s="3">
        <v>25</v>
      </c>
      <c r="B199" s="8">
        <v>8</v>
      </c>
      <c r="C199" s="8">
        <v>19</v>
      </c>
      <c r="D199" s="4" t="s">
        <v>585</v>
      </c>
      <c r="E199" s="4" t="s">
        <v>13</v>
      </c>
      <c r="F199" s="4">
        <v>9</v>
      </c>
      <c r="G199" s="4">
        <v>22</v>
      </c>
      <c r="H199" s="4" t="s">
        <v>586</v>
      </c>
      <c r="I199" s="4">
        <v>13.004</v>
      </c>
      <c r="J199" s="4" t="s">
        <v>124</v>
      </c>
      <c r="K199" s="4" t="s">
        <v>196</v>
      </c>
      <c r="L199" s="5" t="s">
        <v>587</v>
      </c>
      <c r="M199" s="5" t="s">
        <v>588</v>
      </c>
    </row>
    <row r="200" spans="1:13" x14ac:dyDescent="0.3">
      <c r="A200" s="3">
        <v>200</v>
      </c>
      <c r="B200" s="8">
        <v>8</v>
      </c>
      <c r="C200" s="8">
        <v>20</v>
      </c>
      <c r="D200" s="4" t="s">
        <v>645</v>
      </c>
      <c r="E200" s="4" t="s">
        <v>13</v>
      </c>
      <c r="F200" s="4">
        <v>1</v>
      </c>
      <c r="G200" s="4">
        <v>27</v>
      </c>
      <c r="H200" s="4" t="s">
        <v>646</v>
      </c>
      <c r="I200" s="4">
        <v>89.899000000000001</v>
      </c>
      <c r="J200" s="4" t="s">
        <v>232</v>
      </c>
      <c r="K200" s="4" t="s">
        <v>101</v>
      </c>
      <c r="L200" s="5" t="s">
        <v>647</v>
      </c>
      <c r="M200" s="5" t="s">
        <v>648</v>
      </c>
    </row>
    <row r="201" spans="1:13" x14ac:dyDescent="0.3">
      <c r="A201" s="3">
        <v>152</v>
      </c>
      <c r="B201" s="8">
        <v>8</v>
      </c>
      <c r="C201" s="8">
        <v>21</v>
      </c>
      <c r="D201" s="4" t="s">
        <v>629</v>
      </c>
      <c r="E201" s="4" t="s">
        <v>13</v>
      </c>
      <c r="F201" s="4">
        <v>8</v>
      </c>
      <c r="G201" s="4">
        <v>19</v>
      </c>
      <c r="H201" s="4" t="s">
        <v>121</v>
      </c>
      <c r="I201" s="4">
        <v>66.989999999999995</v>
      </c>
      <c r="J201" s="4" t="s">
        <v>60</v>
      </c>
      <c r="K201" s="4" t="s">
        <v>101</v>
      </c>
      <c r="L201" s="5" t="s">
        <v>630</v>
      </c>
      <c r="M201" s="5" t="s">
        <v>631</v>
      </c>
    </row>
    <row r="202" spans="1:13" x14ac:dyDescent="0.3">
      <c r="A202" s="3">
        <v>8</v>
      </c>
      <c r="B202" s="8">
        <v>8</v>
      </c>
      <c r="C202" s="8">
        <v>22</v>
      </c>
      <c r="D202" s="4" t="s">
        <v>575</v>
      </c>
      <c r="E202" s="4" t="s">
        <v>13</v>
      </c>
      <c r="F202" s="4">
        <v>5</v>
      </c>
      <c r="G202" s="4">
        <v>12</v>
      </c>
      <c r="H202" s="4" t="s">
        <v>576</v>
      </c>
      <c r="I202" s="4">
        <v>4.8</v>
      </c>
      <c r="J202" s="4" t="s">
        <v>15</v>
      </c>
      <c r="K202" s="4" t="s">
        <v>101</v>
      </c>
      <c r="L202" s="5">
        <v>1098028379</v>
      </c>
      <c r="M202" s="5">
        <v>1098978379</v>
      </c>
    </row>
    <row r="203" spans="1:13" x14ac:dyDescent="0.3">
      <c r="A203" s="3">
        <v>136</v>
      </c>
      <c r="B203" s="8">
        <v>8</v>
      </c>
      <c r="C203" s="8">
        <v>23</v>
      </c>
      <c r="D203" s="4" t="s">
        <v>621</v>
      </c>
      <c r="E203" s="4" t="s">
        <v>13</v>
      </c>
      <c r="F203" s="4">
        <v>8</v>
      </c>
      <c r="G203" s="4">
        <v>23</v>
      </c>
      <c r="H203" s="4" t="s">
        <v>622</v>
      </c>
      <c r="I203" s="4">
        <v>62.389000000000003</v>
      </c>
      <c r="J203" s="4" t="s">
        <v>623</v>
      </c>
      <c r="K203" s="4" t="s">
        <v>196</v>
      </c>
      <c r="L203" s="5" t="s">
        <v>624</v>
      </c>
      <c r="M203" s="5" t="s">
        <v>625</v>
      </c>
    </row>
    <row r="204" spans="1:13" x14ac:dyDescent="0.3">
      <c r="A204" s="3">
        <v>137</v>
      </c>
      <c r="B204" s="8">
        <v>8</v>
      </c>
      <c r="C204" s="8">
        <v>24</v>
      </c>
      <c r="D204" s="4" t="s">
        <v>626</v>
      </c>
      <c r="E204" s="4" t="s">
        <v>13</v>
      </c>
      <c r="F204" s="4">
        <v>3</v>
      </c>
      <c r="G204" s="4">
        <v>12</v>
      </c>
      <c r="H204" s="4" t="s">
        <v>69</v>
      </c>
      <c r="I204" s="4">
        <v>62.4</v>
      </c>
      <c r="J204" s="4" t="s">
        <v>15</v>
      </c>
      <c r="K204" s="4" t="s">
        <v>196</v>
      </c>
      <c r="L204" s="5" t="s">
        <v>627</v>
      </c>
      <c r="M204" s="5" t="s">
        <v>628</v>
      </c>
    </row>
    <row r="205" spans="1:13" x14ac:dyDescent="0.3">
      <c r="A205" s="3">
        <v>153</v>
      </c>
      <c r="B205" s="8">
        <v>8</v>
      </c>
      <c r="C205" s="8">
        <v>25</v>
      </c>
      <c r="D205" s="4" t="s">
        <v>632</v>
      </c>
      <c r="E205" s="4" t="s">
        <v>13</v>
      </c>
      <c r="F205" s="4">
        <v>2</v>
      </c>
      <c r="G205" s="4">
        <v>26</v>
      </c>
      <c r="H205" s="4" t="s">
        <v>633</v>
      </c>
      <c r="I205" s="4">
        <v>67.873000000000005</v>
      </c>
      <c r="J205" s="4" t="s">
        <v>42</v>
      </c>
      <c r="K205" s="4" t="s">
        <v>196</v>
      </c>
      <c r="L205" s="5" t="s">
        <v>634</v>
      </c>
      <c r="M205" s="5">
        <v>1046122445</v>
      </c>
    </row>
    <row r="206" spans="1:13" x14ac:dyDescent="0.3">
      <c r="A206" s="3">
        <v>157</v>
      </c>
      <c r="B206" s="8">
        <v>8</v>
      </c>
      <c r="C206" s="8">
        <v>26</v>
      </c>
      <c r="D206" s="4" t="s">
        <v>338</v>
      </c>
      <c r="E206" s="4" t="s">
        <v>13</v>
      </c>
      <c r="F206" s="4">
        <v>3</v>
      </c>
      <c r="G206" s="4">
        <v>8</v>
      </c>
      <c r="H206" s="4" t="s">
        <v>339</v>
      </c>
      <c r="I206" s="4">
        <v>70.084999999999994</v>
      </c>
      <c r="J206" s="4" t="s">
        <v>340</v>
      </c>
      <c r="K206" s="1" t="s">
        <v>65</v>
      </c>
      <c r="L206" s="5" t="s">
        <v>341</v>
      </c>
      <c r="M206" s="5" t="s">
        <v>342</v>
      </c>
    </row>
    <row r="207" spans="1:13" x14ac:dyDescent="0.3">
      <c r="B207" s="8"/>
      <c r="C207" s="9"/>
    </row>
    <row r="208" spans="1:13" x14ac:dyDescent="0.3">
      <c r="B208" s="8"/>
      <c r="C208" s="9"/>
    </row>
    <row r="209" spans="2:3" x14ac:dyDescent="0.3">
      <c r="B209" s="8"/>
      <c r="C209" s="9"/>
    </row>
    <row r="210" spans="2:3" x14ac:dyDescent="0.3">
      <c r="B210" s="8"/>
      <c r="C210" s="9"/>
    </row>
  </sheetData>
  <autoFilter ref="A2:N206" xr:uid="{7E41EFB6-962F-43EF-A3B4-48E555AA46C4}">
    <sortState xmlns:xlrd2="http://schemas.microsoft.com/office/spreadsheetml/2017/richdata2" ref="A3:N206">
      <sortCondition ref="B2:B206"/>
    </sortState>
  </autoFilter>
  <mergeCells count="1">
    <mergeCell ref="A1:M1"/>
  </mergeCells>
  <phoneticPr fontId="2" type="noConversion"/>
  <conditionalFormatting sqref="D1:D1048576">
    <cfRule type="duplicateValues" dxfId="0" priority="2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4</vt:i4>
      </vt:variant>
    </vt:vector>
  </HeadingPairs>
  <TitlesOfParts>
    <vt:vector size="7" baseType="lpstr">
      <vt:lpstr>임시반 기준</vt:lpstr>
      <vt:lpstr>신반 기준</vt:lpstr>
      <vt:lpstr>2023학년도 성적순</vt:lpstr>
      <vt:lpstr>'신반 기준'!Print_Area</vt:lpstr>
      <vt:lpstr>'임시반 기준'!Print_Area</vt:lpstr>
      <vt:lpstr>'신반 기준'!Print_Titles</vt:lpstr>
      <vt:lpstr>'임시반 기준'!Print_Titles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2023-02-20T08:07:58Z</cp:lastPrinted>
  <dcterms:created xsi:type="dcterms:W3CDTF">2023-02-20T06:13:20Z</dcterms:created>
  <dcterms:modified xsi:type="dcterms:W3CDTF">2023-02-28T00:32:29Z</dcterms:modified>
</cp:coreProperties>
</file>